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/>
  <mc:AlternateContent xmlns:mc="http://schemas.openxmlformats.org/markup-compatibility/2006">
    <mc:Choice Requires="x15">
      <x15ac:absPath xmlns:x15ac="http://schemas.microsoft.com/office/spreadsheetml/2010/11/ac" url="https://3rsearlychildhood-my.sharepoint.com/personal/mspears_3rcdc_org/Documents/"/>
    </mc:Choice>
  </mc:AlternateContent>
  <xr:revisionPtr revIDLastSave="1560" documentId="13_ncr:1_{F467D5E5-44CE-4423-8100-76F9A2ADBC5D}" xr6:coauthVersionLast="47" xr6:coauthVersionMax="47" xr10:uidLastSave="{E0BE436F-B790-41F4-B4FE-7F4BF2051C13}"/>
  <bookViews>
    <workbookView minimized="1" xWindow="2685" yWindow="2685" windowWidth="21600" windowHeight="11385" activeTab="7" xr2:uid="{00000000-000D-0000-FFFF-FFFF00000000}"/>
  </bookViews>
  <sheets>
    <sheet name="1" sheetId="1" r:id="rId1"/>
    <sheet name="2" sheetId="10" r:id="rId2"/>
    <sheet name="3" sheetId="23" r:id="rId3"/>
    <sheet name="4" sheetId="24" r:id="rId4"/>
    <sheet name="5" sheetId="25" r:id="rId5"/>
    <sheet name="6" sheetId="26" r:id="rId6"/>
    <sheet name="7" sheetId="27" r:id="rId7"/>
    <sheet name="8" sheetId="28" r:id="rId8"/>
    <sheet name="9" sheetId="29" r:id="rId9"/>
    <sheet name="10" sheetId="30" r:id="rId10"/>
    <sheet name="11" sheetId="31" r:id="rId11"/>
    <sheet name="12" sheetId="32" r:id="rId12"/>
  </sheets>
  <definedNames>
    <definedName name="calendar" localSheetId="0">daygrid+'1'!firstdate-WEEKDAY('1'!firstdate)-weekday_option</definedName>
    <definedName name="calendar" localSheetId="9">daygrid+'10'!firstdate-WEEKDAY('10'!firstdate)-weekday_option</definedName>
    <definedName name="calendar" localSheetId="10">daygrid+'11'!firstdate-WEEKDAY('11'!firstdate)-weekday_option</definedName>
    <definedName name="calendar" localSheetId="11">daygrid+'12'!firstdate-WEEKDAY('12'!firstdate)-weekday_option</definedName>
    <definedName name="calendar" localSheetId="1">daygrid+'2'!firstdate-WEEKDAY('2'!firstdate)-weekday_option</definedName>
    <definedName name="calendar" localSheetId="2">daygrid+'3'!firstdate-WEEKDAY('3'!firstdate)-weekday_option</definedName>
    <definedName name="calendar" localSheetId="3">daygrid+'4'!firstdate-WEEKDAY('4'!firstdate)-weekday_option</definedName>
    <definedName name="calendar" localSheetId="4">daygrid+'5'!firstdate-WEEKDAY('5'!firstdate)-weekday_option</definedName>
    <definedName name="calendar" localSheetId="5">daygrid+'6'!firstdate-WEEKDAY('6'!firstdate)-weekday_option</definedName>
    <definedName name="calendar" localSheetId="6">daygrid+'7'!firstdate-WEEKDAY('7'!firstdate)-weekday_option</definedName>
    <definedName name="calendar" localSheetId="7">daygrid+'8'!firstdate-WEEKDAY('8'!firstdate)-weekday_option</definedName>
    <definedName name="calendar" localSheetId="8">daygrid+'9'!firstdate-WEEKDAY('9'!firstdate)-weekday_option</definedName>
    <definedName name="calendar">daygrid+[0]!firstdate-WEEKDAY([0]!firstdate)-weekday_option</definedName>
    <definedName name="daygrid">days+weeks*7</definedName>
    <definedName name="days">{0,1,2,3,4,5,6}</definedName>
    <definedName name="DayToStart">'1'!$O$2</definedName>
    <definedName name="firstdate" localSheetId="0">DATE('1'!YearToDisplay,'1'!month,1)</definedName>
    <definedName name="firstdate" localSheetId="9">DATE('10'!YearToDisplay,'10'!month,1)</definedName>
    <definedName name="firstdate" localSheetId="10">DATE('11'!YearToDisplay,'11'!month,1)</definedName>
    <definedName name="firstdate" localSheetId="11">DATE('12'!YearToDisplay,'12'!month,1)</definedName>
    <definedName name="firstdate" localSheetId="1">DATE('2'!YearToDisplay,'2'!month,1)</definedName>
    <definedName name="firstdate" localSheetId="2">DATE('3'!YearToDisplay,'3'!month,1)</definedName>
    <definedName name="firstdate" localSheetId="3">DATE('4'!YearToDisplay,'4'!month,1)</definedName>
    <definedName name="firstdate" localSheetId="4">DATE('5'!YearToDisplay,'5'!month,1)</definedName>
    <definedName name="firstdate" localSheetId="5">DATE('6'!YearToDisplay,'6'!month,1)</definedName>
    <definedName name="firstdate" localSheetId="6">DATE('7'!YearToDisplay,'7'!month,1)</definedName>
    <definedName name="firstdate" localSheetId="7">DATE('8'!YearToDisplay,'8'!month,1)</definedName>
    <definedName name="firstdate" localSheetId="8">DATE('9'!YearToDisplay,'9'!month,1)</definedName>
    <definedName name="firstdate">DATE([0]!YearToDisplay,[0]!month,1)</definedName>
    <definedName name="month" localSheetId="0">MATCH('1'!MonthToDisplay,months,0)</definedName>
    <definedName name="month" localSheetId="9">MATCH('10'!MonthToDisplay,months,0)</definedName>
    <definedName name="month" localSheetId="10">MATCH('11'!MonthToDisplay,months,0)</definedName>
    <definedName name="month" localSheetId="11">MATCH('12'!MonthToDisplay,months,0)</definedName>
    <definedName name="month" localSheetId="1">MATCH('2'!MonthToDisplay,months,0)</definedName>
    <definedName name="month" localSheetId="2">MATCH('3'!MonthToDisplay,months,0)</definedName>
    <definedName name="month" localSheetId="3">MATCH('4'!MonthToDisplay,months,0)</definedName>
    <definedName name="month" localSheetId="4">MATCH('5'!MonthToDisplay,months,0)</definedName>
    <definedName name="month" localSheetId="5">MATCH('6'!MonthToDisplay,months,0)</definedName>
    <definedName name="month" localSheetId="6">MATCH('7'!MonthToDisplay,months,0)</definedName>
    <definedName name="month" localSheetId="7">MATCH('8'!MonthToDisplay,months,0)</definedName>
    <definedName name="month" localSheetId="8">MATCH('9'!MonthToDisplay,months,0)</definedName>
    <definedName name="month">MATCH([0]!MonthToDisplay,[0]!months,0)</definedName>
    <definedName name="months">{"January","February","March","April","May","June","July","August","September","October","November","December"}</definedName>
    <definedName name="MonthToDisplay" localSheetId="0">'1'!$B$2</definedName>
    <definedName name="MonthToDisplay" localSheetId="9">'10'!$B$2</definedName>
    <definedName name="MonthToDisplay" localSheetId="10">'11'!$B$2</definedName>
    <definedName name="MonthToDisplay" localSheetId="11">'12'!$B$2</definedName>
    <definedName name="MonthToDisplay" localSheetId="1">'2'!$B$2</definedName>
    <definedName name="MonthToDisplay" localSheetId="2">'3'!$B$2</definedName>
    <definedName name="MonthToDisplay" localSheetId="3">'4'!$B$2</definedName>
    <definedName name="MonthToDisplay" localSheetId="4">'5'!$B$2</definedName>
    <definedName name="MonthToDisplay" localSheetId="5">'6'!$B$2</definedName>
    <definedName name="MonthToDisplay" localSheetId="6">'7'!$B$2</definedName>
    <definedName name="MonthToDisplay" localSheetId="7">'8'!$B$2</definedName>
    <definedName name="MonthToDisplay" localSheetId="8">'9'!$B$2</definedName>
    <definedName name="MonthToDisplayNumber" localSheetId="0">MATCH('1'!MonthToDisplay,months,0)</definedName>
    <definedName name="MonthToDisplayNumber" localSheetId="9">MATCH('10'!MonthToDisplay,months,0)</definedName>
    <definedName name="MonthToDisplayNumber" localSheetId="10">MATCH('11'!MonthToDisplay,months,0)</definedName>
    <definedName name="MonthToDisplayNumber" localSheetId="11">MATCH('12'!MonthToDisplay,months,0)</definedName>
    <definedName name="MonthToDisplayNumber" localSheetId="1">MATCH('2'!MonthToDisplay,months,0)</definedName>
    <definedName name="MonthToDisplayNumber" localSheetId="2">MATCH('3'!MonthToDisplay,months,0)</definedName>
    <definedName name="MonthToDisplayNumber" localSheetId="3">MATCH('4'!MonthToDisplay,months,0)</definedName>
    <definedName name="MonthToDisplayNumber" localSheetId="4">MATCH('5'!MonthToDisplay,months,0)</definedName>
    <definedName name="MonthToDisplayNumber" localSheetId="5">MATCH('6'!MonthToDisplay,months,0)</definedName>
    <definedName name="MonthToDisplayNumber" localSheetId="6">MATCH('7'!MonthToDisplay,months,0)</definedName>
    <definedName name="MonthToDisplayNumber" localSheetId="7">MATCH('8'!MonthToDisplay,months,0)</definedName>
    <definedName name="MonthToDisplayNumber" localSheetId="8">MATCH('9'!MonthToDisplay,months,0)</definedName>
    <definedName name="MonthToDisplayNumber">MATCH('1'!MonthToDisplay,months,0)</definedName>
    <definedName name="ndx" localSheetId="0">ROUNDUP(MATCH(2,1/FREQUENCY(DATE('1'!YearToDisplay,'1'!MonthToDisplayNumber,1),'1'!calendar))/7,0)</definedName>
    <definedName name="ndx" localSheetId="9">ROUNDUP(MATCH(2,1/FREQUENCY(DATE('10'!YearToDisplay,'10'!MonthToDisplayNumber,1),'10'!calendar))/7,0)</definedName>
    <definedName name="ndx" localSheetId="10">ROUNDUP(MATCH(2,1/FREQUENCY(DATE('11'!YearToDisplay,'11'!MonthToDisplayNumber,1),'11'!calendar))/7,0)</definedName>
    <definedName name="ndx" localSheetId="11">ROUNDUP(MATCH(2,1/FREQUENCY(DATE('12'!YearToDisplay,'12'!MonthToDisplayNumber,1),'12'!calendar))/7,0)</definedName>
    <definedName name="ndx" localSheetId="1">ROUNDUP(MATCH(2,1/FREQUENCY(DATE('2'!YearToDisplay,'2'!MonthToDisplayNumber,1),'2'!calendar))/7,0)</definedName>
    <definedName name="ndx" localSheetId="2">ROUNDUP(MATCH(2,1/FREQUENCY(DATE('3'!YearToDisplay,'3'!MonthToDisplayNumber,1),'3'!calendar))/7,0)</definedName>
    <definedName name="ndx" localSheetId="3">ROUNDUP(MATCH(2,1/FREQUENCY(DATE('4'!YearToDisplay,'4'!MonthToDisplayNumber,1),'4'!calendar))/7,0)</definedName>
    <definedName name="ndx" localSheetId="4">ROUNDUP(MATCH(2,1/FREQUENCY(DATE('5'!YearToDisplay,'5'!MonthToDisplayNumber,1),'5'!calendar))/7,0)</definedName>
    <definedName name="ndx" localSheetId="5">ROUNDUP(MATCH(2,1/FREQUENCY(DATE('6'!YearToDisplay,'6'!MonthToDisplayNumber,1),'6'!calendar))/7,0)</definedName>
    <definedName name="ndx" localSheetId="6">ROUNDUP(MATCH(2,1/FREQUENCY(DATE('7'!YearToDisplay,'7'!MonthToDisplayNumber,1),'7'!calendar))/7,0)</definedName>
    <definedName name="ndx" localSheetId="7">ROUNDUP(MATCH(2,1/FREQUENCY(DATE('8'!YearToDisplay,'8'!MonthToDisplayNumber,1),'8'!calendar))/7,0)</definedName>
    <definedName name="ndx" localSheetId="8">ROUNDUP(MATCH(2,1/FREQUENCY(DATE('9'!YearToDisplay,'9'!MonthToDisplayNumber,1),'9'!calendar))/7,0)</definedName>
    <definedName name="_xlnm.Print_Area" localSheetId="0">'1'!$B$2:$AJ$21</definedName>
    <definedName name="_xlnm.Print_Area" localSheetId="9">'10'!$B$2:$AJ$21</definedName>
    <definedName name="_xlnm.Print_Area" localSheetId="10">'11'!$B$2:$AJ$21</definedName>
    <definedName name="_xlnm.Print_Area" localSheetId="11">'12'!$B$2:$AJ$21</definedName>
    <definedName name="_xlnm.Print_Area" localSheetId="1">'2'!$B$2:$AJ$21</definedName>
    <definedName name="_xlnm.Print_Area" localSheetId="2">'3'!$B$2:$AJ$21</definedName>
    <definedName name="_xlnm.Print_Area" localSheetId="3">'4'!$B$2:$AJ$21</definedName>
    <definedName name="_xlnm.Print_Area" localSheetId="4">'5'!$B$2:$AJ$21</definedName>
    <definedName name="_xlnm.Print_Area" localSheetId="5">'6'!$B$2:$AJ$21</definedName>
    <definedName name="_xlnm.Print_Area" localSheetId="6">'7'!$B$2:$AJ$21</definedName>
    <definedName name="_xlnm.Print_Area" localSheetId="7">'8'!$B$2:$AJ$21</definedName>
    <definedName name="_xlnm.Print_Area" localSheetId="8">'9'!$B$2:$AJ$21</definedName>
    <definedName name="startdate" localSheetId="0">DATE('1'!YearToDisplay,'1'!month,1)</definedName>
    <definedName name="startdate" localSheetId="9">DATE('10'!YearToDisplay,'10'!month,1)</definedName>
    <definedName name="startdate" localSheetId="10">DATE('11'!YearToDisplay,'11'!month,1)</definedName>
    <definedName name="startdate" localSheetId="11">DATE('12'!YearToDisplay,'12'!month,1)</definedName>
    <definedName name="startdate" localSheetId="1">DATE('2'!YearToDisplay,'2'!month,1)</definedName>
    <definedName name="startdate" localSheetId="2">DATE('3'!YearToDisplay,'3'!month,1)</definedName>
    <definedName name="startdate" localSheetId="3">DATE('4'!YearToDisplay,'4'!month,1)</definedName>
    <definedName name="startdate" localSheetId="4">DATE('5'!YearToDisplay,'5'!month,1)</definedName>
    <definedName name="startdate" localSheetId="5">DATE('6'!YearToDisplay,'6'!month,1)</definedName>
    <definedName name="startdate" localSheetId="6">DATE('7'!YearToDisplay,'7'!month,1)</definedName>
    <definedName name="startdate" localSheetId="7">DATE('8'!YearToDisplay,'8'!month,1)</definedName>
    <definedName name="startdate" localSheetId="8">DATE('9'!YearToDisplay,'9'!month,1)</definedName>
    <definedName name="weekday_option">MATCH(DayToStart,weekdays_reversed,0)-2</definedName>
    <definedName name="weekdays">{"Monday","Tuesday","Wednesday","Thursday","Friday","Saturday","Sunday"}</definedName>
    <definedName name="weekdays_reversed">{"Sunday","Saturday","Friday","Thursday","Wednesday","Tuesday","Monday"}</definedName>
    <definedName name="weeks">{0;1;2;3;4;5;6}</definedName>
    <definedName name="YearToDisplay" localSheetId="0">'1'!$J$2</definedName>
    <definedName name="YearToDisplay" localSheetId="9">'10'!$J$2</definedName>
    <definedName name="YearToDisplay" localSheetId="10">'11'!$J$2</definedName>
    <definedName name="YearToDisplay" localSheetId="11">'12'!$J$2</definedName>
    <definedName name="YearToDisplay" localSheetId="1">'2'!$J$2</definedName>
    <definedName name="YearToDisplay" localSheetId="2">'3'!$J$2</definedName>
    <definedName name="YearToDisplay" localSheetId="3">'4'!$J$2</definedName>
    <definedName name="YearToDisplay" localSheetId="4">'5'!$J$2</definedName>
    <definedName name="YearToDisplay" localSheetId="5">'6'!$J$2</definedName>
    <definedName name="YearToDisplay" localSheetId="6">'7'!$J$2</definedName>
    <definedName name="YearToDisplay" localSheetId="7">'8'!$J$2</definedName>
    <definedName name="YearToDisplay" localSheetId="8">'9'!$J$2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0" i="28" l="1"/>
  <c r="O2" i="32"/>
  <c r="O2" i="31"/>
  <c r="O2" i="30"/>
  <c r="O2" i="29"/>
  <c r="O2" i="28"/>
  <c r="O2" i="27" l="1"/>
  <c r="O2" i="26"/>
  <c r="O2" i="25"/>
  <c r="O2" i="24"/>
  <c r="O2" i="23"/>
  <c r="O2" i="10"/>
  <c r="AG16" i="1"/>
  <c r="AB16" i="1"/>
  <c r="W16" i="1"/>
  <c r="R16" i="1"/>
  <c r="M16" i="1"/>
  <c r="H16" i="1"/>
  <c r="C16" i="1"/>
  <c r="AG14" i="1"/>
  <c r="AB14" i="1"/>
  <c r="W14" i="1"/>
  <c r="R14" i="1"/>
  <c r="M14" i="1"/>
  <c r="H14" i="1"/>
  <c r="C14" i="1"/>
  <c r="AG12" i="1"/>
  <c r="AB12" i="1"/>
  <c r="W12" i="1"/>
  <c r="R12" i="1"/>
  <c r="M12" i="1"/>
  <c r="H12" i="1"/>
  <c r="C12" i="1"/>
  <c r="AG10" i="1"/>
  <c r="AB10" i="1"/>
  <c r="W10" i="1"/>
  <c r="R10" i="1"/>
  <c r="M10" i="1"/>
  <c r="H10" i="1"/>
  <c r="C10" i="1"/>
  <c r="J2" i="10" s="1"/>
  <c r="AG8" i="1"/>
  <c r="AB8" i="1"/>
  <c r="W8" i="1"/>
  <c r="R8" i="1"/>
  <c r="M8" i="1"/>
  <c r="H8" i="1"/>
  <c r="C8" i="1"/>
  <c r="AF5" i="1"/>
  <c r="AA5" i="1"/>
  <c r="V5" i="1"/>
  <c r="Q5" i="1"/>
  <c r="L5" i="1"/>
  <c r="G5" i="1"/>
  <c r="B5" i="1"/>
  <c r="AG6" i="1"/>
  <c r="AB6" i="1"/>
  <c r="W6" i="1"/>
  <c r="R6" i="1"/>
  <c r="M6" i="1"/>
  <c r="H6" i="1"/>
  <c r="C6" i="1"/>
  <c r="B2" i="10" l="1"/>
  <c r="AG16" i="10" s="1"/>
  <c r="AG10" i="10" l="1"/>
  <c r="G5" i="10"/>
  <c r="C8" i="10"/>
  <c r="AB12" i="10"/>
  <c r="H16" i="10"/>
  <c r="C6" i="10"/>
  <c r="R14" i="10"/>
  <c r="R6" i="10"/>
  <c r="B5" i="10"/>
  <c r="AG6" i="10"/>
  <c r="M16" i="10"/>
  <c r="M8" i="10"/>
  <c r="R12" i="10"/>
  <c r="Q5" i="10"/>
  <c r="H6" i="10"/>
  <c r="M14" i="10"/>
  <c r="M6" i="10"/>
  <c r="AA5" i="10"/>
  <c r="W14" i="10"/>
  <c r="H10" i="10"/>
  <c r="H12" i="10"/>
  <c r="R16" i="10"/>
  <c r="C12" i="10"/>
  <c r="C14" i="10"/>
  <c r="AB8" i="10"/>
  <c r="AB10" i="10"/>
  <c r="H8" i="10"/>
  <c r="AG8" i="10"/>
  <c r="AB14" i="10"/>
  <c r="W8" i="10"/>
  <c r="W10" i="10"/>
  <c r="W12" i="10"/>
  <c r="C10" i="10"/>
  <c r="B2" i="23" s="1"/>
  <c r="V5" i="10"/>
  <c r="L5" i="10"/>
  <c r="R10" i="10"/>
  <c r="AG14" i="10"/>
  <c r="M12" i="10"/>
  <c r="AG12" i="10"/>
  <c r="W6" i="10"/>
  <c r="AB16" i="10"/>
  <c r="H14" i="10"/>
  <c r="R8" i="10"/>
  <c r="AF5" i="10"/>
  <c r="C16" i="10"/>
  <c r="W16" i="10"/>
  <c r="M10" i="10"/>
  <c r="AB6" i="10"/>
  <c r="J2" i="23" l="1"/>
  <c r="R8" i="23" s="1"/>
  <c r="AB10" i="23"/>
  <c r="C6" i="23" l="1"/>
  <c r="W12" i="23"/>
  <c r="V5" i="23"/>
  <c r="H12" i="23"/>
  <c r="R16" i="23"/>
  <c r="M10" i="23"/>
  <c r="AG6" i="23"/>
  <c r="R14" i="23"/>
  <c r="R6" i="23"/>
  <c r="C14" i="23"/>
  <c r="AB8" i="23"/>
  <c r="M16" i="23"/>
  <c r="M8" i="23"/>
  <c r="AG14" i="23"/>
  <c r="B5" i="23"/>
  <c r="W10" i="23"/>
  <c r="AF5" i="23"/>
  <c r="H10" i="23"/>
  <c r="AB16" i="23"/>
  <c r="AB6" i="23"/>
  <c r="R12" i="23"/>
  <c r="Q5" i="23"/>
  <c r="C12" i="23"/>
  <c r="R10" i="23"/>
  <c r="H16" i="23"/>
  <c r="H8" i="23"/>
  <c r="AB14" i="23"/>
  <c r="W8" i="23"/>
  <c r="M6" i="23"/>
  <c r="AG12" i="23"/>
  <c r="M12" i="23"/>
  <c r="L5" i="23"/>
  <c r="C10" i="23"/>
  <c r="J2" i="24" s="1"/>
  <c r="W16" i="23"/>
  <c r="H14" i="23"/>
  <c r="H6" i="23"/>
  <c r="AG10" i="23"/>
  <c r="AA5" i="23"/>
  <c r="G5" i="23"/>
  <c r="C16" i="23"/>
  <c r="C8" i="23"/>
  <c r="AB12" i="23"/>
  <c r="W6" i="23"/>
  <c r="M14" i="23"/>
  <c r="AG16" i="23"/>
  <c r="AG8" i="23"/>
  <c r="W14" i="23"/>
  <c r="B2" i="24"/>
  <c r="W8" i="24" l="1"/>
  <c r="C14" i="24"/>
  <c r="W16" i="24"/>
  <c r="R6" i="24"/>
  <c r="C10" i="24"/>
  <c r="W12" i="24"/>
  <c r="H16" i="24"/>
  <c r="C6" i="24"/>
  <c r="AG16" i="24"/>
  <c r="AB6" i="24"/>
  <c r="H12" i="24"/>
  <c r="AB14" i="24"/>
  <c r="V5" i="24"/>
  <c r="H8" i="24"/>
  <c r="AB10" i="24"/>
  <c r="M14" i="24"/>
  <c r="G5" i="24"/>
  <c r="R12" i="24"/>
  <c r="B5" i="24"/>
  <c r="R8" i="24"/>
  <c r="W14" i="24"/>
  <c r="C8" i="24"/>
  <c r="AB16" i="24"/>
  <c r="AB12" i="24"/>
  <c r="AB8" i="24"/>
  <c r="AA5" i="24"/>
  <c r="AG10" i="24"/>
  <c r="L5" i="24"/>
  <c r="C16" i="24"/>
  <c r="AF5" i="24"/>
  <c r="M10" i="24"/>
  <c r="AG12" i="24"/>
  <c r="R16" i="24"/>
  <c r="M6" i="24"/>
  <c r="AG8" i="24"/>
  <c r="H14" i="24"/>
  <c r="C12" i="24"/>
  <c r="Q5" i="24"/>
  <c r="W10" i="24"/>
  <c r="W6" i="24"/>
  <c r="M16" i="24"/>
  <c r="R10" i="24"/>
  <c r="AG14" i="24"/>
  <c r="M8" i="24"/>
  <c r="R14" i="24"/>
  <c r="AG6" i="24"/>
  <c r="M12" i="24"/>
  <c r="H10" i="24"/>
  <c r="H6" i="24"/>
  <c r="J2" i="25" l="1"/>
  <c r="B2" i="25"/>
  <c r="W8" i="25" l="1"/>
  <c r="C14" i="25"/>
  <c r="W16" i="25"/>
  <c r="R6" i="25"/>
  <c r="C10" i="25"/>
  <c r="W12" i="25"/>
  <c r="H16" i="25"/>
  <c r="C6" i="25"/>
  <c r="C8" i="25"/>
  <c r="AG16" i="25"/>
  <c r="AB6" i="25"/>
  <c r="H12" i="25"/>
  <c r="AB14" i="25"/>
  <c r="V5" i="25"/>
  <c r="H8" i="25"/>
  <c r="AB10" i="25"/>
  <c r="M14" i="25"/>
  <c r="G5" i="25"/>
  <c r="R12" i="25"/>
  <c r="H14" i="25"/>
  <c r="B5" i="25"/>
  <c r="C12" i="25"/>
  <c r="Q5" i="25"/>
  <c r="C16" i="25"/>
  <c r="AF5" i="25"/>
  <c r="M10" i="25"/>
  <c r="AG12" i="25"/>
  <c r="R16" i="25"/>
  <c r="M6" i="25"/>
  <c r="AG8" i="25"/>
  <c r="R8" i="25"/>
  <c r="W14" i="25"/>
  <c r="W10" i="25"/>
  <c r="M12" i="25"/>
  <c r="AB16" i="25"/>
  <c r="W6" i="25"/>
  <c r="H10" i="25"/>
  <c r="AB12" i="25"/>
  <c r="M16" i="25"/>
  <c r="H6" i="25"/>
  <c r="AB8" i="25"/>
  <c r="R10" i="25"/>
  <c r="AG14" i="25"/>
  <c r="AA5" i="25"/>
  <c r="M8" i="25"/>
  <c r="AG10" i="25"/>
  <c r="R14" i="25"/>
  <c r="L5" i="25"/>
  <c r="AG6" i="25"/>
  <c r="B2" i="26" l="1"/>
  <c r="R8" i="26" l="1"/>
  <c r="C8" i="26"/>
  <c r="C16" i="26"/>
  <c r="H14" i="26"/>
  <c r="AB16" i="26"/>
  <c r="W6" i="26"/>
  <c r="H10" i="26"/>
  <c r="AB12" i="26"/>
  <c r="M16" i="26"/>
  <c r="H6" i="26"/>
  <c r="AB8" i="26"/>
  <c r="W16" i="26"/>
  <c r="C10" i="26"/>
  <c r="H16" i="26"/>
  <c r="R10" i="26"/>
  <c r="AG14" i="26"/>
  <c r="AA5" i="26"/>
  <c r="M8" i="26"/>
  <c r="AG10" i="26"/>
  <c r="R14" i="26"/>
  <c r="L5" i="26"/>
  <c r="AG6" i="26"/>
  <c r="M12" i="26"/>
  <c r="H12" i="26"/>
  <c r="AB14" i="26"/>
  <c r="V5" i="26"/>
  <c r="H8" i="26"/>
  <c r="AB10" i="26"/>
  <c r="M14" i="26"/>
  <c r="G5" i="26"/>
  <c r="W8" i="26"/>
  <c r="C12" i="26"/>
  <c r="W14" i="26"/>
  <c r="Q5" i="26"/>
  <c r="W10" i="26"/>
  <c r="AF5" i="26"/>
  <c r="B5" i="26"/>
  <c r="M10" i="26"/>
  <c r="AG12" i="26"/>
  <c r="R16" i="26"/>
  <c r="M6" i="26"/>
  <c r="AG8" i="26"/>
  <c r="R12" i="26"/>
  <c r="AG16" i="26"/>
  <c r="AB6" i="26"/>
  <c r="C14" i="26"/>
  <c r="R6" i="26"/>
  <c r="W12" i="26"/>
  <c r="C6" i="26"/>
  <c r="B2" i="27" l="1"/>
  <c r="W8" i="27" l="1"/>
  <c r="C14" i="27"/>
  <c r="W16" i="27"/>
  <c r="R6" i="27"/>
  <c r="C10" i="27"/>
  <c r="W12" i="27"/>
  <c r="H16" i="27"/>
  <c r="C6" i="27"/>
  <c r="M8" i="27"/>
  <c r="L5" i="27"/>
  <c r="AG16" i="27"/>
  <c r="AB6" i="27"/>
  <c r="H12" i="27"/>
  <c r="AB14" i="27"/>
  <c r="V5" i="27"/>
  <c r="H8" i="27"/>
  <c r="AB10" i="27"/>
  <c r="M14" i="27"/>
  <c r="G5" i="27"/>
  <c r="Q5" i="27"/>
  <c r="R10" i="27"/>
  <c r="AA5" i="27"/>
  <c r="R14" i="27"/>
  <c r="C16" i="27"/>
  <c r="AF5" i="27"/>
  <c r="M10" i="27"/>
  <c r="AG12" i="27"/>
  <c r="R16" i="27"/>
  <c r="M6" i="27"/>
  <c r="AG8" i="27"/>
  <c r="R12" i="27"/>
  <c r="B5" i="27"/>
  <c r="R8" i="27"/>
  <c r="W14" i="27"/>
  <c r="W10" i="27"/>
  <c r="H14" i="27"/>
  <c r="C12" i="27"/>
  <c r="C8" i="27"/>
  <c r="AG14" i="27"/>
  <c r="AG10" i="27"/>
  <c r="AG6" i="27"/>
  <c r="M12" i="27"/>
  <c r="AB16" i="27"/>
  <c r="W6" i="27"/>
  <c r="H10" i="27"/>
  <c r="AB12" i="27"/>
  <c r="M16" i="27"/>
  <c r="H6" i="27"/>
  <c r="AB8" i="27"/>
  <c r="J2" i="28" l="1"/>
  <c r="B2" i="28"/>
  <c r="AG16" i="28" l="1"/>
  <c r="AB6" i="28"/>
  <c r="R6" i="28"/>
  <c r="Q5" i="28"/>
  <c r="H6" i="28"/>
  <c r="W10" i="28"/>
  <c r="V5" i="28"/>
  <c r="C16" i="28"/>
  <c r="AF5" i="28"/>
  <c r="AB16" i="28"/>
  <c r="AA5" i="28"/>
  <c r="R14" i="28"/>
  <c r="L5" i="28"/>
  <c r="AB8" i="28"/>
  <c r="H14" i="28"/>
  <c r="B5" i="28"/>
  <c r="AG14" i="28"/>
  <c r="AG12" i="28"/>
  <c r="AG10" i="28"/>
  <c r="W12" i="28"/>
  <c r="M16" i="28"/>
  <c r="AG6" i="28"/>
  <c r="M12" i="28"/>
  <c r="W6" i="28"/>
  <c r="C14" i="28"/>
  <c r="M8" i="28"/>
  <c r="C10" i="28"/>
  <c r="AB10" i="28"/>
  <c r="H16" i="28"/>
  <c r="C6" i="28"/>
  <c r="C12" i="28"/>
  <c r="M6" i="28"/>
  <c r="R12" i="28"/>
  <c r="AB14" i="28"/>
  <c r="H12" i="28"/>
  <c r="W16" i="28"/>
  <c r="H8" i="28"/>
  <c r="AG8" i="28"/>
  <c r="M14" i="28"/>
  <c r="G5" i="28"/>
  <c r="W8" i="28"/>
  <c r="M10" i="28"/>
  <c r="R16" i="28"/>
  <c r="C8" i="28"/>
  <c r="H10" i="28"/>
  <c r="B2" i="29" l="1"/>
  <c r="W8" i="29" l="1"/>
  <c r="M6" i="29"/>
  <c r="R8" i="29"/>
  <c r="AG12" i="29"/>
  <c r="H8" i="29"/>
  <c r="C8" i="29"/>
  <c r="M14" i="29"/>
  <c r="G5" i="29"/>
  <c r="W12" i="29"/>
  <c r="AG16" i="29"/>
  <c r="AB6" i="29"/>
  <c r="AB16" i="29"/>
  <c r="W6" i="29"/>
  <c r="C12" i="29"/>
  <c r="M16" i="29"/>
  <c r="H6" i="29"/>
  <c r="R12" i="29"/>
  <c r="R16" i="29"/>
  <c r="AG10" i="29"/>
  <c r="C16" i="29"/>
  <c r="AF5" i="29"/>
  <c r="AG14" i="29"/>
  <c r="AA5" i="29"/>
  <c r="H10" i="29"/>
  <c r="R14" i="29"/>
  <c r="L5" i="29"/>
  <c r="W10" i="29"/>
  <c r="H14" i="29"/>
  <c r="C14" i="29"/>
  <c r="C10" i="29"/>
  <c r="AB8" i="29"/>
  <c r="R10" i="29"/>
  <c r="M10" i="29"/>
  <c r="AB12" i="29"/>
  <c r="C6" i="29"/>
  <c r="B5" i="29"/>
  <c r="M8" i="29"/>
  <c r="W14" i="29"/>
  <c r="AB14" i="29"/>
  <c r="H16" i="29"/>
  <c r="M12" i="29"/>
  <c r="R6" i="29"/>
  <c r="H12" i="29"/>
  <c r="W16" i="29"/>
  <c r="V5" i="29"/>
  <c r="AB10" i="29"/>
  <c r="Q5" i="29"/>
  <c r="AG6" i="29"/>
  <c r="AG8" i="29"/>
  <c r="B2" i="30" l="1"/>
  <c r="W8" i="30" l="1"/>
  <c r="C14" i="30"/>
  <c r="W16" i="30"/>
  <c r="R6" i="30"/>
  <c r="C10" i="30"/>
  <c r="AB10" i="30"/>
  <c r="M14" i="30"/>
  <c r="G5" i="30"/>
  <c r="AG16" i="30"/>
  <c r="AB6" i="30"/>
  <c r="H12" i="30"/>
  <c r="AB14" i="30"/>
  <c r="V5" i="30"/>
  <c r="H8" i="30"/>
  <c r="AG8" i="30"/>
  <c r="R12" i="30"/>
  <c r="Q5" i="30"/>
  <c r="AG14" i="30"/>
  <c r="M8" i="30"/>
  <c r="H16" i="30"/>
  <c r="C16" i="30"/>
  <c r="AF5" i="30"/>
  <c r="M10" i="30"/>
  <c r="AG12" i="30"/>
  <c r="R16" i="30"/>
  <c r="M6" i="30"/>
  <c r="C8" i="30"/>
  <c r="W10" i="30"/>
  <c r="H14" i="30"/>
  <c r="R8" i="30"/>
  <c r="W14" i="30"/>
  <c r="M16" i="30"/>
  <c r="AB8" i="30"/>
  <c r="R10" i="30"/>
  <c r="AA5" i="30"/>
  <c r="AG10" i="30"/>
  <c r="C6" i="30"/>
  <c r="B5" i="30"/>
  <c r="C12" i="30"/>
  <c r="H6" i="30"/>
  <c r="M12" i="30"/>
  <c r="AB16" i="30"/>
  <c r="W6" i="30"/>
  <c r="H10" i="30"/>
  <c r="AB12" i="30"/>
  <c r="R14" i="30"/>
  <c r="L5" i="30"/>
  <c r="AG6" i="30"/>
  <c r="W12" i="30"/>
  <c r="B2" i="31" l="1"/>
  <c r="J2" i="31"/>
  <c r="AG16" i="31" l="1"/>
  <c r="AB6" i="31"/>
  <c r="C14" i="31"/>
  <c r="M16" i="31"/>
  <c r="H10" i="31"/>
  <c r="H6" i="31"/>
  <c r="H8" i="31"/>
  <c r="W10" i="31"/>
  <c r="L5" i="31"/>
  <c r="AA5" i="31"/>
  <c r="R12" i="31"/>
  <c r="C16" i="31"/>
  <c r="AF5" i="31"/>
  <c r="H12" i="31"/>
  <c r="C8" i="31"/>
  <c r="M8" i="31"/>
  <c r="R16" i="31"/>
  <c r="M6" i="31"/>
  <c r="AB8" i="31"/>
  <c r="H14" i="31"/>
  <c r="B5" i="31"/>
  <c r="M10" i="31"/>
  <c r="W16" i="31"/>
  <c r="R6" i="31"/>
  <c r="W14" i="31"/>
  <c r="AG8" i="31"/>
  <c r="AG6" i="31"/>
  <c r="AG14" i="31"/>
  <c r="R14" i="31"/>
  <c r="M12" i="31"/>
  <c r="W12" i="31"/>
  <c r="R8" i="31"/>
  <c r="AB14" i="31"/>
  <c r="V5" i="31"/>
  <c r="AB12" i="31"/>
  <c r="H16" i="31"/>
  <c r="C6" i="31"/>
  <c r="C10" i="31"/>
  <c r="R10" i="31"/>
  <c r="AB16" i="31"/>
  <c r="W6" i="31"/>
  <c r="AG12" i="31"/>
  <c r="Q5" i="31"/>
  <c r="AG10" i="31"/>
  <c r="M14" i="31"/>
  <c r="G5" i="31"/>
  <c r="W8" i="31"/>
  <c r="C12" i="31"/>
  <c r="AB10" i="31"/>
  <c r="B2" i="32" l="1"/>
  <c r="M12" i="32" l="1"/>
  <c r="AF5" i="32"/>
  <c r="C14" i="32"/>
  <c r="W6" i="32"/>
  <c r="AB14" i="32"/>
  <c r="M8" i="32"/>
  <c r="W14" i="32"/>
  <c r="H8" i="32"/>
  <c r="R14" i="32"/>
  <c r="C8" i="32"/>
  <c r="M14" i="32"/>
  <c r="C6" i="32"/>
  <c r="AB8" i="32"/>
  <c r="AG16" i="32"/>
  <c r="R10" i="32"/>
  <c r="B5" i="32"/>
  <c r="H12" i="32"/>
  <c r="AA5" i="32"/>
  <c r="AG12" i="32"/>
  <c r="R6" i="32"/>
  <c r="AB12" i="32"/>
  <c r="M6" i="32"/>
  <c r="W12" i="32"/>
  <c r="H6" i="32"/>
  <c r="R12" i="32"/>
  <c r="G5" i="32"/>
  <c r="W8" i="32"/>
  <c r="M10" i="32"/>
  <c r="C12" i="32"/>
  <c r="AG10" i="32"/>
  <c r="AB10" i="32"/>
  <c r="W10" i="32"/>
  <c r="W16" i="32"/>
  <c r="C10" i="32"/>
  <c r="H16" i="32"/>
  <c r="C16" i="32"/>
  <c r="AB16" i="32"/>
  <c r="AG6" i="32"/>
  <c r="V5" i="32"/>
  <c r="Q5" i="32"/>
  <c r="L5" i="32"/>
  <c r="AG14" i="32"/>
  <c r="H10" i="32"/>
  <c r="M16" i="32"/>
  <c r="H14" i="32"/>
  <c r="AB6" i="32"/>
  <c r="R8" i="32"/>
  <c r="R16" i="32"/>
  <c r="AG8" i="32"/>
</calcChain>
</file>

<file path=xl/sharedStrings.xml><?xml version="1.0" encoding="utf-8"?>
<sst xmlns="http://schemas.openxmlformats.org/spreadsheetml/2006/main" count="283" uniqueCount="224">
  <si>
    <t>Sunday</t>
  </si>
  <si>
    <t>January</t>
  </si>
  <si>
    <t>Notes</t>
  </si>
  <si>
    <t xml:space="preserve">  Calendar Month</t>
  </si>
  <si>
    <t xml:space="preserve">  First Day of Week</t>
  </si>
  <si>
    <t xml:space="preserve">  Calendar Year</t>
  </si>
  <si>
    <t xml:space="preserve"> </t>
  </si>
  <si>
    <t>Center closed</t>
  </si>
  <si>
    <t>Christmas hunt</t>
  </si>
  <si>
    <t>Name that tune</t>
  </si>
  <si>
    <t>Christmas Caroling</t>
  </si>
  <si>
    <t>Stocking Decorations</t>
  </si>
  <si>
    <t>Cookie decorations</t>
  </si>
  <si>
    <t>Christmas colors</t>
  </si>
  <si>
    <t>Read a night before Christmas</t>
  </si>
  <si>
    <t>Make Christmas Wreaths</t>
  </si>
  <si>
    <t>Wear xmas Socks</t>
  </si>
  <si>
    <t>Ornament Decoration</t>
  </si>
  <si>
    <t>Make Christmas Bells</t>
  </si>
  <si>
    <t>Show and Tell</t>
  </si>
  <si>
    <t xml:space="preserve">Pj day/popcorn </t>
  </si>
  <si>
    <t>Favorite T-shirt day</t>
  </si>
  <si>
    <t xml:space="preserve">Center closed </t>
  </si>
  <si>
    <t>Water play</t>
  </si>
  <si>
    <t>Make ice cream sundaes</t>
  </si>
  <si>
    <t>Art fair children creations</t>
  </si>
  <si>
    <t>School t-shirt day</t>
  </si>
  <si>
    <t>Mix and match day</t>
  </si>
  <si>
    <t>Career day(who am I</t>
  </si>
  <si>
    <t>Favorite team Jersey (Pro)</t>
  </si>
  <si>
    <t>Water Day</t>
  </si>
  <si>
    <t>Smoothie day</t>
  </si>
  <si>
    <t>Wear a tie dye shirt</t>
  </si>
  <si>
    <t>Make a fall collage</t>
  </si>
  <si>
    <t>Color leaves,red,yellow, orange</t>
  </si>
  <si>
    <t>Remember 9-11</t>
  </si>
  <si>
    <t>School closed</t>
  </si>
  <si>
    <t>Celebrate Teachers day</t>
  </si>
  <si>
    <t>Alzhiemers Day</t>
  </si>
  <si>
    <t>Trace and color apple green</t>
  </si>
  <si>
    <t>Create A Pumpkin Patch</t>
  </si>
  <si>
    <t>Make a hand tree</t>
  </si>
  <si>
    <t>Center Closed</t>
  </si>
  <si>
    <t>Color Candy Canes</t>
  </si>
  <si>
    <t>Merry Christmas</t>
  </si>
  <si>
    <t>Children's Christmas Party</t>
  </si>
  <si>
    <t>Happy Kwanza</t>
  </si>
  <si>
    <t>Ugly Christmas Sweater</t>
  </si>
  <si>
    <t>Happy Thanksgiving</t>
  </si>
  <si>
    <t>Make Pilgram hats</t>
  </si>
  <si>
    <t>Make a Cornacopia</t>
  </si>
  <si>
    <t>Make Indian corn</t>
  </si>
  <si>
    <t>Put funny faces on a pumpkin</t>
  </si>
  <si>
    <t>Funny hair day</t>
  </si>
  <si>
    <t>Make a scarecrow</t>
  </si>
  <si>
    <t>Western Day</t>
  </si>
  <si>
    <t>Make candy corn</t>
  </si>
  <si>
    <t>Make a black cat</t>
  </si>
  <si>
    <t>Make a ghost</t>
  </si>
  <si>
    <t>Science Fair</t>
  </si>
  <si>
    <t>School T-Shirt day</t>
  </si>
  <si>
    <t>Make a Bat</t>
  </si>
  <si>
    <t>Make a witch Hat</t>
  </si>
  <si>
    <t>Halloween Party</t>
  </si>
  <si>
    <t>World Teachers Day</t>
  </si>
  <si>
    <t>Fire prevention Week</t>
  </si>
  <si>
    <t>Breast Cancer Awarenss</t>
  </si>
  <si>
    <t>October is Breast Cancer Awareness Month</t>
  </si>
  <si>
    <t>Decorate for Christmas</t>
  </si>
  <si>
    <t>Closed for Xmas Eve</t>
  </si>
  <si>
    <t>Wear Christmas hats</t>
  </si>
  <si>
    <t>PJ Day and Movie</t>
  </si>
  <si>
    <t>Happy New Year</t>
  </si>
  <si>
    <t xml:space="preserve">Closed MLK Day </t>
  </si>
  <si>
    <t>Happy BD Ms.Jessica</t>
  </si>
  <si>
    <t>Happy BD Seth</t>
  </si>
  <si>
    <t>Letter Rr</t>
  </si>
  <si>
    <t>New Site words</t>
  </si>
  <si>
    <t>Make snow globes</t>
  </si>
  <si>
    <t>Trace letter L</t>
  </si>
  <si>
    <t>Color Picture of MLK</t>
  </si>
  <si>
    <t>Be  A Friend</t>
  </si>
  <si>
    <t>Cutting Project</t>
  </si>
  <si>
    <t xml:space="preserve">Bring a letter L word </t>
  </si>
  <si>
    <t>Trace Letter Oo</t>
  </si>
  <si>
    <t>Wear Orange</t>
  </si>
  <si>
    <t>Wear Blue</t>
  </si>
  <si>
    <t>Trace letter Pp</t>
  </si>
  <si>
    <t xml:space="preserve">Make a peguin </t>
  </si>
  <si>
    <t>Trace straight Lines ____</t>
  </si>
  <si>
    <t>Wear black</t>
  </si>
  <si>
    <t>Make a food collage</t>
  </si>
  <si>
    <t>Welcome Back</t>
  </si>
  <si>
    <t>Sunglasses day</t>
  </si>
  <si>
    <t>Valentine Party</t>
  </si>
  <si>
    <t>Wear Red</t>
  </si>
  <si>
    <t>Make a stop light</t>
  </si>
  <si>
    <t>Who invented cell phone</t>
  </si>
  <si>
    <t>Make Heart Bear</t>
  </si>
  <si>
    <t>Make a Heart</t>
  </si>
  <si>
    <t>President Day- Valentine Day- Black History Month</t>
  </si>
  <si>
    <t>President day</t>
  </si>
  <si>
    <t>Color Cubid</t>
  </si>
  <si>
    <t>Groung Hog Day</t>
  </si>
  <si>
    <t>Wear Black</t>
  </si>
  <si>
    <t>Mail Box</t>
  </si>
  <si>
    <t>Typewritier</t>
  </si>
  <si>
    <t>who invented</t>
  </si>
  <si>
    <t>Who invented the alphabets</t>
  </si>
  <si>
    <t>Wear yellow</t>
  </si>
  <si>
    <t>Coming in March Women History month -St. Patrick Day</t>
  </si>
  <si>
    <t>Color the Presidents</t>
  </si>
  <si>
    <t>Letter L</t>
  </si>
  <si>
    <t>Dress in Green</t>
  </si>
  <si>
    <t>Wear green and funny hat</t>
  </si>
  <si>
    <t>Make a pot of gold</t>
  </si>
  <si>
    <t>Shaving cream art</t>
  </si>
  <si>
    <t>Letter Ss words</t>
  </si>
  <si>
    <t xml:space="preserve">Kyler B-DAY </t>
  </si>
  <si>
    <t>Mars Day -Make Mars</t>
  </si>
  <si>
    <t>Women International Day</t>
  </si>
  <si>
    <t>Paper Plate  Frog</t>
  </si>
  <si>
    <t>Maddie's B-Day wear pink</t>
  </si>
  <si>
    <t>World book day</t>
  </si>
  <si>
    <t>World Sparrow day</t>
  </si>
  <si>
    <t>World day for Water</t>
  </si>
  <si>
    <t>Puppy Day- Make Puppies</t>
  </si>
  <si>
    <t>17th St. Patricks Day</t>
  </si>
  <si>
    <t>Theater Day-Play dress up</t>
  </si>
  <si>
    <t>Paper Flowers</t>
  </si>
  <si>
    <t>Make a hand rainbow</t>
  </si>
  <si>
    <t>Doctor day- play Dr.</t>
  </si>
  <si>
    <t>Crayon Day</t>
  </si>
  <si>
    <t>Wear your favorite shoes</t>
  </si>
  <si>
    <t>shoe world day</t>
  </si>
  <si>
    <t>Small Business Owner day</t>
  </si>
  <si>
    <t>Letter Pp</t>
  </si>
  <si>
    <t>Celebrating Dr. SUESS this month- Women History Month - St. Patricks Day</t>
  </si>
  <si>
    <t>Check out some of the great art work your children have made.</t>
  </si>
  <si>
    <t>Make a Lion- and Lamb</t>
  </si>
  <si>
    <t>Good Friday</t>
  </si>
  <si>
    <t>Palm Sunday</t>
  </si>
  <si>
    <t>Passover begins</t>
  </si>
  <si>
    <t>Easter Sunday</t>
  </si>
  <si>
    <t>Make Bunny Frames</t>
  </si>
  <si>
    <t>Plant Flowers</t>
  </si>
  <si>
    <t>Hawaii Day- dress up</t>
  </si>
  <si>
    <t>PJ DAY</t>
  </si>
  <si>
    <t>Make a raindrop</t>
  </si>
  <si>
    <t>Wear Red- Letter M</t>
  </si>
  <si>
    <t>Make a Kite</t>
  </si>
  <si>
    <t>Make a umbrella</t>
  </si>
  <si>
    <t>Wear Purple</t>
  </si>
  <si>
    <t>Letter Zz</t>
  </si>
  <si>
    <t>Letter Xx</t>
  </si>
  <si>
    <t>Wear a ball cap</t>
  </si>
  <si>
    <t xml:space="preserve">Show and Tell </t>
  </si>
  <si>
    <t>Wear Blue-Socks Day</t>
  </si>
  <si>
    <t>Make a rainbow w/clouds</t>
  </si>
  <si>
    <t>Umbrella w/raindrops</t>
  </si>
  <si>
    <t>Decorate a necktie</t>
  </si>
  <si>
    <t>April Fool's Day</t>
  </si>
  <si>
    <t>World Art Day</t>
  </si>
  <si>
    <t>Veternary Day</t>
  </si>
  <si>
    <r>
      <rPr>
        <b/>
        <u/>
        <sz val="14"/>
        <color rgb="FF7030A0"/>
        <rFont val="Calibri"/>
        <family val="2"/>
        <scheme val="minor"/>
      </rPr>
      <t>April 1st - 7th National Blindness week - APRIL 3rd-7th is Week of the Young Child- April is Stress Awareness Month- National Autism Awareness Month</t>
    </r>
    <r>
      <rPr>
        <b/>
        <u/>
        <sz val="13"/>
        <color rgb="FF7030A0"/>
        <rFont val="Calibri"/>
        <family val="2"/>
        <scheme val="minor"/>
      </rPr>
      <t>.</t>
    </r>
  </si>
  <si>
    <t>Egg Hunt</t>
  </si>
  <si>
    <t>Make Bunny Baskets</t>
  </si>
  <si>
    <t>Bring a book to share</t>
  </si>
  <si>
    <t>Oliver's B-Day</t>
  </si>
  <si>
    <t xml:space="preserve">Pjama Day </t>
  </si>
  <si>
    <t>Birds of Prey 10:00 am</t>
  </si>
  <si>
    <t>Dress like Nerd</t>
  </si>
  <si>
    <t>Wear your school t-shirt</t>
  </si>
  <si>
    <t>Journee's B-Day</t>
  </si>
  <si>
    <t>Multi Spring Projects</t>
  </si>
  <si>
    <t>Demin Day</t>
  </si>
  <si>
    <t>Letter Cc words</t>
  </si>
  <si>
    <t>Letter Zz words</t>
  </si>
  <si>
    <t>Tracing Numbers</t>
  </si>
  <si>
    <t>Letter Gg Words</t>
  </si>
  <si>
    <t>Finger Painting</t>
  </si>
  <si>
    <t xml:space="preserve">Creating A Mother's Day Gift   </t>
  </si>
  <si>
    <t>Find things that are brown</t>
  </si>
  <si>
    <t>Tear paper make a collage</t>
  </si>
  <si>
    <t>May 3rd A Visit from Chucky Cheese</t>
  </si>
  <si>
    <t>Pj day</t>
  </si>
  <si>
    <t>Share a fruit</t>
  </si>
  <si>
    <t>Petting  Zoo 9:00am</t>
  </si>
  <si>
    <t xml:space="preserve">Catbird Studios </t>
  </si>
  <si>
    <t>Summer begins</t>
  </si>
  <si>
    <t>Ms Jessica</t>
  </si>
  <si>
    <t>Ms Jill</t>
  </si>
  <si>
    <t>Ms Paige</t>
  </si>
  <si>
    <t>OLT OPEN ONE YEAR</t>
  </si>
  <si>
    <t>MS. Levitta B-Day</t>
  </si>
  <si>
    <t>MS. Jill B-Day</t>
  </si>
  <si>
    <t>Happy Birthday to Maggie, Egan, Jenova</t>
  </si>
  <si>
    <t>Ms Harvette B-D</t>
  </si>
  <si>
    <t>Firemen visit</t>
  </si>
  <si>
    <t xml:space="preserve"> Dress like your favorite 80 star</t>
  </si>
  <si>
    <t>Ms. Jessica</t>
  </si>
  <si>
    <t>Water play Ms. Jill</t>
  </si>
  <si>
    <t>School age water play</t>
  </si>
  <si>
    <t>Make Smores</t>
  </si>
  <si>
    <t>Magic and Puppet show</t>
  </si>
  <si>
    <t>Share a favorite book</t>
  </si>
  <si>
    <t>Schoolage relay race</t>
  </si>
  <si>
    <t>Arts and Crafts</t>
  </si>
  <si>
    <t>Finger painting</t>
  </si>
  <si>
    <t>Children need change of clothes and a large towel for water play</t>
  </si>
  <si>
    <t>Schoolage science Fair</t>
  </si>
  <si>
    <t>SHOW AND TELL FOR ALL STUDENTS</t>
  </si>
  <si>
    <t xml:space="preserve">August 29th </t>
  </si>
  <si>
    <t>show &amp; tell</t>
  </si>
  <si>
    <t>School Starts</t>
  </si>
  <si>
    <t>Nature Walk</t>
  </si>
  <si>
    <t>Ms. Jill</t>
  </si>
  <si>
    <t>School t-shirt</t>
  </si>
  <si>
    <t>.</t>
  </si>
  <si>
    <t>Create a Mosiac collage</t>
  </si>
  <si>
    <t>Backwards day</t>
  </si>
  <si>
    <t>Mix and match</t>
  </si>
  <si>
    <t>Lifetouch will be here to do school pictures- dress upday</t>
  </si>
  <si>
    <t>dress up 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</si>
</sst>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aaaa"/>
    <numFmt numFmtId="165" formatCode="dd"/>
  </numFmts>
  <fonts count="71" x14ac:knownFonts="1">
    <font>
      <sz val="13"/>
      <color theme="1" tint="0.34998626667073579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6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sz val="34"/>
      <color theme="0" tint="-0.34998626667073579"/>
      <name val="Calibri"/>
      <family val="2"/>
      <scheme val="minor"/>
    </font>
    <font>
      <b/>
      <sz val="34"/>
      <color theme="5"/>
      <name val="Calibri"/>
      <family val="2"/>
      <scheme val="minor"/>
    </font>
    <font>
      <b/>
      <sz val="34"/>
      <color theme="6"/>
      <name val="Calibri"/>
      <family val="2"/>
      <scheme val="minor"/>
    </font>
    <font>
      <b/>
      <sz val="34"/>
      <color theme="9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34"/>
      <color theme="4"/>
      <name val="Calibri"/>
      <family val="2"/>
      <scheme val="minor"/>
    </font>
    <font>
      <b/>
      <sz val="14"/>
      <color theme="9"/>
      <name val="Calibri"/>
      <family val="2"/>
      <scheme val="minor"/>
    </font>
    <font>
      <b/>
      <sz val="34"/>
      <color theme="7"/>
      <name val="Calibri"/>
      <family val="2"/>
      <scheme val="minor"/>
    </font>
    <font>
      <b/>
      <sz val="34"/>
      <color theme="7" tint="-0.499984740745262"/>
      <name val="Calibri"/>
      <family val="2"/>
      <scheme val="minor"/>
    </font>
    <font>
      <b/>
      <sz val="14"/>
      <color theme="4"/>
      <name val="Calibri"/>
      <family val="2"/>
      <scheme val="minor"/>
    </font>
    <font>
      <b/>
      <sz val="34"/>
      <color theme="6" tint="-0.499984740745262"/>
      <name val="Calibri"/>
      <family val="2"/>
      <scheme val="minor"/>
    </font>
    <font>
      <b/>
      <sz val="14"/>
      <color theme="7" tint="-0.499984740745262"/>
      <name val="Calibri"/>
      <family val="2"/>
      <scheme val="minor"/>
    </font>
    <font>
      <b/>
      <sz val="14"/>
      <color theme="7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b/>
      <sz val="34"/>
      <color theme="8"/>
      <name val="Calibri"/>
      <family val="2"/>
      <scheme val="minor"/>
    </font>
    <font>
      <b/>
      <sz val="14"/>
      <color theme="8"/>
      <name val="Calibri"/>
      <family val="2"/>
      <scheme val="minor"/>
    </font>
    <font>
      <b/>
      <sz val="13"/>
      <color theme="1" tint="0.34998626667073579"/>
      <name val="Calibri"/>
      <family val="2"/>
      <scheme val="minor"/>
    </font>
    <font>
      <sz val="13"/>
      <color theme="9" tint="-0.499984740745262"/>
      <name val="Calibri"/>
      <family val="2"/>
      <scheme val="minor"/>
    </font>
    <font>
      <sz val="13"/>
      <color rgb="FFFF0000"/>
      <name val="Calibri"/>
      <family val="2"/>
      <scheme val="minor"/>
    </font>
    <font>
      <sz val="10"/>
      <color rgb="FF00B050"/>
      <name val="Calibri"/>
      <family val="2"/>
      <scheme val="minor"/>
    </font>
    <font>
      <sz val="13"/>
      <color rgb="FF00B050"/>
      <name val="Calibri"/>
      <family val="2"/>
      <scheme val="minor"/>
    </font>
    <font>
      <sz val="13"/>
      <color theme="5" tint="-0.499984740745262"/>
      <name val="Calibri"/>
      <family val="2"/>
      <scheme val="minor"/>
    </font>
    <font>
      <sz val="13"/>
      <color theme="7" tint="-0.499984740745262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3"/>
      <color theme="7" tint="-0.249977111117893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rgb="FF7030A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sz val="13"/>
      <color rgb="FF7030A0"/>
      <name val="Calibri"/>
      <family val="2"/>
      <scheme val="minor"/>
    </font>
    <font>
      <sz val="13"/>
      <color theme="6" tint="-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8"/>
      <color theme="1" tint="0.34998626667073579"/>
      <name val="Calibri"/>
      <family val="2"/>
      <scheme val="minor"/>
    </font>
    <font>
      <sz val="13"/>
      <color rgb="FF92D05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u/>
      <sz val="13"/>
      <color rgb="FF7030A0"/>
      <name val="Calibri"/>
      <family val="2"/>
      <scheme val="minor"/>
    </font>
    <font>
      <b/>
      <u/>
      <sz val="14"/>
      <color rgb="FF7030A0"/>
      <name val="Calibri"/>
      <family val="2"/>
      <scheme val="minor"/>
    </font>
    <font>
      <b/>
      <u/>
      <sz val="13"/>
      <color rgb="FF92D050"/>
      <name val="Calibri"/>
      <family val="2"/>
      <scheme val="minor"/>
    </font>
    <font>
      <b/>
      <u/>
      <sz val="13"/>
      <color theme="1" tint="0.34998626667073579"/>
      <name val="Calibri"/>
      <family val="2"/>
      <scheme val="minor"/>
    </font>
    <font>
      <sz val="13"/>
      <color rgb="FFFFC000"/>
      <name val="Calibri"/>
      <family val="2"/>
      <scheme val="minor"/>
    </font>
    <font>
      <sz val="13"/>
      <color rgb="FF0070C0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13"/>
      <color theme="9" tint="-0.249977111117893"/>
      <name val="Calibri"/>
      <family val="2"/>
      <scheme val="minor"/>
    </font>
    <font>
      <sz val="16"/>
      <color rgb="FF0070C0"/>
      <name val="Calibri"/>
      <family val="2"/>
      <scheme val="minor"/>
    </font>
    <font>
      <b/>
      <sz val="13"/>
      <color rgb="FF00B050"/>
      <name val="Calibri"/>
      <family val="2"/>
      <scheme val="minor"/>
    </font>
    <font>
      <b/>
      <sz val="13"/>
      <color theme="5"/>
      <name val="Calibri"/>
      <family val="2"/>
      <scheme val="minor"/>
    </font>
    <font>
      <b/>
      <sz val="13"/>
      <color rgb="FF00B0F0"/>
      <name val="Calibri"/>
      <family val="2"/>
      <scheme val="minor"/>
    </font>
    <font>
      <b/>
      <sz val="13"/>
      <color theme="9" tint="-0.249977111117893"/>
      <name val="Calibri"/>
      <family val="2"/>
      <scheme val="minor"/>
    </font>
    <font>
      <sz val="24"/>
      <color theme="1" tint="0.34998626667073579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sz val="22"/>
      <color theme="1" tint="0.34998626667073579"/>
      <name val="Calibri"/>
      <family val="2"/>
      <scheme val="minor"/>
    </font>
    <font>
      <sz val="13"/>
      <color theme="9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13"/>
      <color rgb="FF00B0F0"/>
      <name val="Calibri"/>
      <family val="2"/>
      <scheme val="minor"/>
    </font>
    <font>
      <sz val="13"/>
      <color theme="5"/>
      <name val="Calibri"/>
      <family val="2"/>
      <scheme val="minor"/>
    </font>
    <font>
      <b/>
      <sz val="18"/>
      <color rgb="FF7030A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</fills>
  <borders count="50">
    <border>
      <left/>
      <right/>
      <top/>
      <bottom/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/>
      <top style="thin">
        <color theme="5"/>
      </top>
      <bottom/>
      <diagonal/>
    </border>
    <border>
      <left style="thin">
        <color theme="5"/>
      </left>
      <right/>
      <top/>
      <bottom/>
      <diagonal/>
    </border>
    <border>
      <left/>
      <right style="thin">
        <color theme="5"/>
      </right>
      <top/>
      <bottom/>
      <diagonal/>
    </border>
    <border>
      <left style="thin">
        <color theme="5"/>
      </left>
      <right/>
      <top/>
      <bottom style="thin">
        <color theme="5"/>
      </bottom>
      <diagonal/>
    </border>
    <border>
      <left/>
      <right/>
      <top/>
      <bottom style="thin">
        <color theme="5"/>
      </bottom>
      <diagonal/>
    </border>
    <border>
      <left/>
      <right style="thin">
        <color theme="5"/>
      </right>
      <top/>
      <bottom style="thin">
        <color theme="5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9"/>
      </left>
      <right/>
      <top/>
      <bottom/>
      <diagonal/>
    </border>
    <border>
      <left/>
      <right style="thin">
        <color theme="9"/>
      </right>
      <top/>
      <bottom/>
      <diagonal/>
    </border>
    <border>
      <left style="thin">
        <color theme="9"/>
      </left>
      <right/>
      <top/>
      <bottom style="thin">
        <color theme="9"/>
      </bottom>
      <diagonal/>
    </border>
    <border>
      <left/>
      <right/>
      <top/>
      <bottom style="thin">
        <color theme="9"/>
      </bottom>
      <diagonal/>
    </border>
    <border>
      <left/>
      <right style="thin">
        <color theme="9"/>
      </right>
      <top/>
      <bottom style="thin">
        <color theme="9"/>
      </bottom>
      <diagonal/>
    </border>
    <border>
      <left/>
      <right/>
      <top style="thin">
        <color theme="9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7" tint="-0.499984740745262"/>
      </left>
      <right/>
      <top/>
      <bottom/>
      <diagonal/>
    </border>
    <border>
      <left/>
      <right style="thin">
        <color theme="7" tint="-0.499984740745262"/>
      </right>
      <top/>
      <bottom/>
      <diagonal/>
    </border>
    <border>
      <left style="thin">
        <color theme="7" tint="-0.499984740745262"/>
      </left>
      <right/>
      <top/>
      <bottom style="thin">
        <color theme="7" tint="-0.499984740745262"/>
      </bottom>
      <diagonal/>
    </border>
    <border>
      <left/>
      <right/>
      <top/>
      <bottom style="thin">
        <color theme="7" tint="-0.499984740745262"/>
      </bottom>
      <diagonal/>
    </border>
    <border>
      <left/>
      <right style="thin">
        <color theme="7" tint="-0.499984740745262"/>
      </right>
      <top/>
      <bottom style="thin">
        <color theme="7" tint="-0.499984740745262"/>
      </bottom>
      <diagonal/>
    </border>
    <border>
      <left style="thin">
        <color theme="6" tint="-0.499984740745262"/>
      </left>
      <right/>
      <top/>
      <bottom/>
      <diagonal/>
    </border>
    <border>
      <left/>
      <right style="thin">
        <color theme="6" tint="-0.499984740745262"/>
      </right>
      <top/>
      <bottom/>
      <diagonal/>
    </border>
    <border>
      <left style="thin">
        <color theme="6" tint="-0.499984740745262"/>
      </left>
      <right/>
      <top/>
      <bottom style="thin">
        <color theme="6" tint="-0.499984740745262"/>
      </bottom>
      <diagonal/>
    </border>
    <border>
      <left/>
      <right/>
      <top/>
      <bottom style="thin">
        <color theme="6" tint="-0.499984740745262"/>
      </bottom>
      <diagonal/>
    </border>
    <border>
      <left/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6"/>
      </left>
      <right/>
      <top/>
      <bottom/>
      <diagonal/>
    </border>
    <border>
      <left/>
      <right style="thin">
        <color theme="6"/>
      </right>
      <top/>
      <bottom/>
      <diagonal/>
    </border>
    <border>
      <left style="thin">
        <color theme="6"/>
      </left>
      <right/>
      <top/>
      <bottom style="thin">
        <color theme="6"/>
      </bottom>
      <diagonal/>
    </border>
    <border>
      <left/>
      <right/>
      <top/>
      <bottom style="thin">
        <color theme="6"/>
      </bottom>
      <diagonal/>
    </border>
    <border>
      <left/>
      <right style="thin">
        <color theme="6"/>
      </right>
      <top/>
      <bottom style="thin">
        <color theme="6"/>
      </bottom>
      <diagonal/>
    </border>
    <border>
      <left style="thin">
        <color theme="7"/>
      </left>
      <right/>
      <top/>
      <bottom/>
      <diagonal/>
    </border>
    <border>
      <left/>
      <right style="thin">
        <color theme="7"/>
      </right>
      <top/>
      <bottom/>
      <diagonal/>
    </border>
    <border>
      <left style="thin">
        <color theme="7"/>
      </left>
      <right/>
      <top/>
      <bottom style="thin">
        <color theme="7"/>
      </bottom>
      <diagonal/>
    </border>
    <border>
      <left/>
      <right/>
      <top/>
      <bottom style="thin">
        <color theme="7"/>
      </bottom>
      <diagonal/>
    </border>
    <border>
      <left/>
      <right style="thin">
        <color theme="7"/>
      </right>
      <top/>
      <bottom style="thin">
        <color theme="7"/>
      </bottom>
      <diagonal/>
    </border>
    <border>
      <left style="thin">
        <color theme="8"/>
      </left>
      <right/>
      <top/>
      <bottom/>
      <diagonal/>
    </border>
    <border>
      <left/>
      <right style="thin">
        <color theme="8"/>
      </right>
      <top/>
      <bottom/>
      <diagonal/>
    </border>
    <border>
      <left style="thin">
        <color theme="8"/>
      </left>
      <right/>
      <top/>
      <bottom style="thin">
        <color theme="8"/>
      </bottom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</borders>
  <cellStyleXfs count="7">
    <xf numFmtId="0" fontId="0" fillId="0" borderId="0">
      <alignment vertical="center"/>
    </xf>
    <xf numFmtId="164" fontId="2" fillId="0" borderId="0" applyFont="0" applyFill="0" applyBorder="0" applyProtection="0">
      <alignment horizontal="center" vertical="center"/>
    </xf>
    <xf numFmtId="165" fontId="1" fillId="0" borderId="0" applyFont="0" applyFill="0" applyBorder="0" applyProtection="0">
      <alignment horizontal="left" vertical="center"/>
    </xf>
    <xf numFmtId="0" fontId="7" fillId="2" borderId="0" applyNumberFormat="0" applyFill="0" applyBorder="0" applyAlignment="0" applyProtection="0"/>
    <xf numFmtId="0" fontId="4" fillId="0" borderId="1" applyNumberFormat="0" applyFill="0" applyBorder="0" applyProtection="0">
      <alignment horizontal="left" vertical="center"/>
    </xf>
    <xf numFmtId="164" fontId="3" fillId="0" borderId="0" applyFill="0" applyBorder="0" applyProtection="0">
      <alignment horizontal="center" vertical="center"/>
    </xf>
    <xf numFmtId="0" fontId="6" fillId="0" borderId="11" applyNumberFormat="0" applyFill="0" applyAlignment="0" applyProtection="0">
      <alignment horizontal="left" vertical="center"/>
    </xf>
  </cellStyleXfs>
  <cellXfs count="194">
    <xf numFmtId="0" fontId="0" fillId="0" borderId="0" xfId="0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6" fillId="0" borderId="11" xfId="6" applyAlignment="1">
      <alignment vertical="center"/>
    </xf>
    <xf numFmtId="0" fontId="5" fillId="0" borderId="2" xfId="4" applyFont="1" applyBorder="1">
      <alignment horizontal="left" vertical="center"/>
    </xf>
    <xf numFmtId="165" fontId="0" fillId="0" borderId="8" xfId="2" applyFont="1" applyBorder="1">
      <alignment horizontal="left" vertical="center"/>
    </xf>
    <xf numFmtId="165" fontId="0" fillId="0" borderId="9" xfId="2" applyFont="1" applyBorder="1">
      <alignment horizontal="left" vertical="center"/>
    </xf>
    <xf numFmtId="165" fontId="0" fillId="0" borderId="0" xfId="2" applyFont="1" applyBorder="1">
      <alignment horizontal="left" vertical="center"/>
    </xf>
    <xf numFmtId="165" fontId="0" fillId="0" borderId="10" xfId="2" applyFont="1" applyBorder="1">
      <alignment horizontal="left" vertical="center"/>
    </xf>
    <xf numFmtId="165" fontId="0" fillId="0" borderId="6" xfId="2" applyFont="1" applyBorder="1">
      <alignment horizontal="left" vertical="center"/>
    </xf>
    <xf numFmtId="0" fontId="5" fillId="0" borderId="3" xfId="4" applyFont="1" applyBorder="1">
      <alignment horizontal="left" vertical="center"/>
    </xf>
    <xf numFmtId="0" fontId="5" fillId="0" borderId="12" xfId="4" applyFont="1" applyBorder="1">
      <alignment horizontal="left" vertical="center"/>
    </xf>
    <xf numFmtId="0" fontId="0" fillId="0" borderId="13" xfId="0" applyBorder="1">
      <alignment vertical="center"/>
    </xf>
    <xf numFmtId="0" fontId="0" fillId="0" borderId="12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11" fillId="0" borderId="17" xfId="4" applyFont="1" applyBorder="1">
      <alignment horizontal="left" vertical="center"/>
    </xf>
    <xf numFmtId="0" fontId="5" fillId="0" borderId="17" xfId="4" applyFont="1" applyBorder="1">
      <alignment horizontal="left" vertical="center"/>
    </xf>
    <xf numFmtId="0" fontId="0" fillId="0" borderId="17" xfId="0" applyBorder="1">
      <alignment vertical="center"/>
    </xf>
    <xf numFmtId="0" fontId="5" fillId="0" borderId="18" xfId="4" applyFont="1" applyBorder="1">
      <alignment horizontal="left" vertical="center"/>
    </xf>
    <xf numFmtId="0" fontId="0" fillId="0" borderId="19" xfId="0" applyBorder="1">
      <alignment vertical="center"/>
    </xf>
    <xf numFmtId="0" fontId="0" fillId="0" borderId="18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13" fillId="0" borderId="0" xfId="4" applyFont="1" applyBorder="1">
      <alignment horizontal="left" vertical="center"/>
    </xf>
    <xf numFmtId="0" fontId="5" fillId="0" borderId="0" xfId="4" applyFont="1" applyBorder="1">
      <alignment horizontal="left" vertical="center"/>
    </xf>
    <xf numFmtId="165" fontId="0" fillId="0" borderId="21" xfId="2" applyFont="1" applyBorder="1">
      <alignment horizontal="left" vertical="center"/>
    </xf>
    <xf numFmtId="0" fontId="16" fillId="0" borderId="0" xfId="4" applyFont="1" applyBorder="1">
      <alignment horizontal="left" vertical="center"/>
    </xf>
    <xf numFmtId="0" fontId="5" fillId="0" borderId="23" xfId="4" applyFont="1" applyBorder="1">
      <alignment horizontal="left" vertical="center"/>
    </xf>
    <xf numFmtId="0" fontId="0" fillId="0" borderId="24" xfId="0" applyBorder="1">
      <alignment vertical="center"/>
    </xf>
    <xf numFmtId="0" fontId="0" fillId="0" borderId="23" xfId="0" applyBorder="1">
      <alignment vertical="center"/>
    </xf>
    <xf numFmtId="0" fontId="0" fillId="0" borderId="25" xfId="0" applyBorder="1">
      <alignment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165" fontId="0" fillId="0" borderId="26" xfId="2" applyFont="1" applyBorder="1">
      <alignment horizontal="left" vertical="center"/>
    </xf>
    <xf numFmtId="0" fontId="18" fillId="0" borderId="0" xfId="4" applyFont="1" applyBorder="1">
      <alignment horizontal="left" vertical="center"/>
    </xf>
    <xf numFmtId="0" fontId="5" fillId="0" borderId="28" xfId="4" applyFont="1" applyBorder="1">
      <alignment horizontal="left" vertical="center"/>
    </xf>
    <xf numFmtId="0" fontId="0" fillId="0" borderId="29" xfId="0" applyBorder="1">
      <alignment vertical="center"/>
    </xf>
    <xf numFmtId="0" fontId="0" fillId="0" borderId="28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165" fontId="0" fillId="0" borderId="31" xfId="2" applyFont="1" applyBorder="1">
      <alignment horizontal="left" vertical="center"/>
    </xf>
    <xf numFmtId="0" fontId="19" fillId="0" borderId="0" xfId="4" applyFont="1" applyBorder="1">
      <alignment horizontal="left" vertical="center"/>
    </xf>
    <xf numFmtId="0" fontId="5" fillId="0" borderId="33" xfId="4" applyFont="1" applyBorder="1">
      <alignment horizontal="left" vertical="center"/>
    </xf>
    <xf numFmtId="0" fontId="0" fillId="0" borderId="34" xfId="0" applyBorder="1">
      <alignment vertical="center"/>
    </xf>
    <xf numFmtId="0" fontId="0" fillId="0" borderId="33" xfId="0" applyBorder="1">
      <alignment vertical="center"/>
    </xf>
    <xf numFmtId="0" fontId="0" fillId="0" borderId="35" xfId="0" applyBorder="1">
      <alignment vertical="center"/>
    </xf>
    <xf numFmtId="0" fontId="0" fillId="0" borderId="36" xfId="0" applyBorder="1">
      <alignment vertical="center"/>
    </xf>
    <xf numFmtId="0" fontId="0" fillId="0" borderId="37" xfId="0" applyBorder="1">
      <alignment vertical="center"/>
    </xf>
    <xf numFmtId="165" fontId="0" fillId="0" borderId="36" xfId="2" applyFont="1" applyBorder="1">
      <alignment horizontal="left" vertical="center"/>
    </xf>
    <xf numFmtId="0" fontId="20" fillId="0" borderId="0" xfId="4" applyFont="1" applyBorder="1">
      <alignment horizontal="left" vertical="center"/>
    </xf>
    <xf numFmtId="0" fontId="5" fillId="0" borderId="38" xfId="4" applyFont="1" applyBorder="1">
      <alignment horizontal="left" vertical="center"/>
    </xf>
    <xf numFmtId="0" fontId="0" fillId="0" borderId="39" xfId="0" applyBorder="1">
      <alignment vertical="center"/>
    </xf>
    <xf numFmtId="0" fontId="0" fillId="0" borderId="38" xfId="0" applyBorder="1">
      <alignment vertical="center"/>
    </xf>
    <xf numFmtId="0" fontId="0" fillId="0" borderId="40" xfId="0" applyBorder="1">
      <alignment vertical="center"/>
    </xf>
    <xf numFmtId="0" fontId="0" fillId="0" borderId="41" xfId="0" applyBorder="1">
      <alignment vertical="center"/>
    </xf>
    <xf numFmtId="0" fontId="0" fillId="0" borderId="42" xfId="0" applyBorder="1">
      <alignment vertical="center"/>
    </xf>
    <xf numFmtId="165" fontId="0" fillId="0" borderId="41" xfId="2" applyFont="1" applyBorder="1">
      <alignment horizontal="left" vertical="center"/>
    </xf>
    <xf numFmtId="0" fontId="11" fillId="0" borderId="0" xfId="4" applyFont="1" applyBorder="1">
      <alignment horizontal="left" vertical="center"/>
    </xf>
    <xf numFmtId="0" fontId="5" fillId="0" borderId="43" xfId="4" applyFont="1" applyBorder="1">
      <alignment horizontal="left" vertical="center"/>
    </xf>
    <xf numFmtId="0" fontId="0" fillId="0" borderId="44" xfId="0" applyBorder="1">
      <alignment vertical="center"/>
    </xf>
    <xf numFmtId="0" fontId="0" fillId="0" borderId="43" xfId="0" applyBorder="1">
      <alignment vertical="center"/>
    </xf>
    <xf numFmtId="0" fontId="0" fillId="0" borderId="45" xfId="0" applyBorder="1">
      <alignment vertical="center"/>
    </xf>
    <xf numFmtId="0" fontId="0" fillId="0" borderId="46" xfId="0" applyBorder="1">
      <alignment vertical="center"/>
    </xf>
    <xf numFmtId="0" fontId="0" fillId="0" borderId="47" xfId="0" applyBorder="1">
      <alignment vertical="center"/>
    </xf>
    <xf numFmtId="165" fontId="0" fillId="0" borderId="46" xfId="2" applyFont="1" applyBorder="1">
      <alignment horizontal="left" vertical="center"/>
    </xf>
    <xf numFmtId="0" fontId="22" fillId="0" borderId="0" xfId="4" applyFont="1" applyBorder="1">
      <alignment horizontal="left" vertical="center"/>
    </xf>
    <xf numFmtId="165" fontId="23" fillId="0" borderId="36" xfId="2" applyFont="1" applyBorder="1">
      <alignment horizontal="left" vertical="center"/>
    </xf>
    <xf numFmtId="165" fontId="24" fillId="0" borderId="10" xfId="2" applyFont="1" applyBorder="1">
      <alignment horizontal="left" vertical="center"/>
    </xf>
    <xf numFmtId="165" fontId="25" fillId="0" borderId="10" xfId="2" applyFont="1" applyBorder="1">
      <alignment horizontal="left" vertical="center"/>
    </xf>
    <xf numFmtId="165" fontId="25" fillId="0" borderId="8" xfId="2" applyFont="1" applyBorder="1">
      <alignment horizontal="left" vertical="center"/>
    </xf>
    <xf numFmtId="165" fontId="25" fillId="0" borderId="9" xfId="2" applyFont="1" applyBorder="1">
      <alignment horizontal="left" vertical="center"/>
    </xf>
    <xf numFmtId="165" fontId="26" fillId="0" borderId="10" xfId="2" applyFont="1" applyBorder="1">
      <alignment horizontal="left" vertical="center"/>
    </xf>
    <xf numFmtId="165" fontId="27" fillId="0" borderId="8" xfId="2" applyFont="1" applyBorder="1">
      <alignment horizontal="left" vertical="center"/>
    </xf>
    <xf numFmtId="165" fontId="27" fillId="0" borderId="9" xfId="2" applyFont="1" applyBorder="1">
      <alignment horizontal="left" vertical="center"/>
    </xf>
    <xf numFmtId="165" fontId="27" fillId="0" borderId="10" xfId="2" applyFont="1" applyBorder="1">
      <alignment horizontal="left" vertical="center"/>
    </xf>
    <xf numFmtId="165" fontId="28" fillId="0" borderId="10" xfId="2" applyFont="1" applyBorder="1">
      <alignment horizontal="left" vertical="center"/>
    </xf>
    <xf numFmtId="165" fontId="29" fillId="0" borderId="10" xfId="2" applyFont="1" applyBorder="1">
      <alignment horizontal="left" vertical="center"/>
    </xf>
    <xf numFmtId="165" fontId="28" fillId="0" borderId="8" xfId="2" applyFont="1" applyBorder="1">
      <alignment horizontal="left" vertical="center"/>
    </xf>
    <xf numFmtId="165" fontId="28" fillId="0" borderId="9" xfId="2" applyFont="1" applyBorder="1">
      <alignment horizontal="left" vertical="center"/>
    </xf>
    <xf numFmtId="165" fontId="29" fillId="0" borderId="8" xfId="2" applyFont="1" applyBorder="1">
      <alignment horizontal="left" vertical="center"/>
    </xf>
    <xf numFmtId="165" fontId="29" fillId="0" borderId="9" xfId="2" applyFont="1" applyBorder="1">
      <alignment horizontal="left" vertical="center"/>
    </xf>
    <xf numFmtId="165" fontId="30" fillId="0" borderId="8" xfId="2" applyFont="1" applyBorder="1">
      <alignment horizontal="left" vertical="center"/>
    </xf>
    <xf numFmtId="165" fontId="30" fillId="0" borderId="9" xfId="2" applyFont="1" applyBorder="1">
      <alignment horizontal="left" vertical="center"/>
    </xf>
    <xf numFmtId="165" fontId="31" fillId="0" borderId="10" xfId="2" applyFont="1" applyBorder="1">
      <alignment horizontal="left" vertical="center"/>
    </xf>
    <xf numFmtId="165" fontId="24" fillId="0" borderId="8" xfId="2" applyFont="1" applyBorder="1">
      <alignment horizontal="left" vertical="center"/>
    </xf>
    <xf numFmtId="165" fontId="24" fillId="0" borderId="9" xfId="2" applyFont="1" applyBorder="1">
      <alignment horizontal="left" vertical="center"/>
    </xf>
    <xf numFmtId="165" fontId="32" fillId="0" borderId="10" xfId="2" applyFont="1" applyBorder="1">
      <alignment horizontal="left" vertical="center"/>
    </xf>
    <xf numFmtId="165" fontId="33" fillId="0" borderId="8" xfId="2" applyFont="1" applyBorder="1">
      <alignment horizontal="left" vertical="center"/>
    </xf>
    <xf numFmtId="165" fontId="33" fillId="0" borderId="9" xfId="2" applyFont="1" applyBorder="1">
      <alignment horizontal="left" vertical="center"/>
    </xf>
    <xf numFmtId="165" fontId="34" fillId="0" borderId="10" xfId="2" applyFont="1" applyBorder="1">
      <alignment horizontal="left" vertical="center"/>
    </xf>
    <xf numFmtId="165" fontId="35" fillId="0" borderId="10" xfId="2" applyFont="1" applyBorder="1">
      <alignment horizontal="left" vertical="center"/>
    </xf>
    <xf numFmtId="165" fontId="33" fillId="0" borderId="10" xfId="2" applyFont="1" applyBorder="1">
      <alignment horizontal="left" vertical="center"/>
    </xf>
    <xf numFmtId="165" fontId="36" fillId="0" borderId="10" xfId="2" applyFont="1" applyBorder="1">
      <alignment horizontal="left" vertical="center"/>
    </xf>
    <xf numFmtId="165" fontId="36" fillId="0" borderId="8" xfId="2" applyFont="1" applyBorder="1">
      <alignment horizontal="left" vertical="center"/>
    </xf>
    <xf numFmtId="165" fontId="36" fillId="0" borderId="9" xfId="2" applyFont="1" applyBorder="1">
      <alignment horizontal="left" vertical="center"/>
    </xf>
    <xf numFmtId="165" fontId="37" fillId="0" borderId="10" xfId="2" applyFont="1" applyBorder="1">
      <alignment horizontal="left" vertical="center"/>
    </xf>
    <xf numFmtId="165" fontId="37" fillId="0" borderId="8" xfId="2" applyFont="1" applyBorder="1">
      <alignment horizontal="left" vertical="center"/>
    </xf>
    <xf numFmtId="165" fontId="37" fillId="0" borderId="9" xfId="2" applyFont="1" applyBorder="1">
      <alignment horizontal="left" vertical="center"/>
    </xf>
    <xf numFmtId="165" fontId="30" fillId="0" borderId="0" xfId="2" applyFont="1" applyBorder="1">
      <alignment horizontal="left" vertical="center"/>
    </xf>
    <xf numFmtId="165" fontId="38" fillId="0" borderId="10" xfId="2" applyFont="1" applyBorder="1">
      <alignment horizontal="left" vertical="center"/>
    </xf>
    <xf numFmtId="165" fontId="39" fillId="0" borderId="10" xfId="2" applyFont="1" applyBorder="1">
      <alignment horizontal="left" vertical="center"/>
    </xf>
    <xf numFmtId="165" fontId="40" fillId="0" borderId="0" xfId="2" applyFont="1" applyBorder="1">
      <alignment horizontal="left" vertical="center"/>
    </xf>
    <xf numFmtId="0" fontId="41" fillId="0" borderId="0" xfId="0" applyFont="1">
      <alignment vertical="center"/>
    </xf>
    <xf numFmtId="0" fontId="42" fillId="0" borderId="0" xfId="0" applyFont="1">
      <alignment vertical="center"/>
    </xf>
    <xf numFmtId="165" fontId="43" fillId="0" borderId="10" xfId="2" applyFont="1" applyBorder="1">
      <alignment horizontal="left" vertical="center"/>
    </xf>
    <xf numFmtId="165" fontId="23" fillId="0" borderId="10" xfId="2" applyFont="1" applyBorder="1">
      <alignment horizontal="left" vertical="center"/>
    </xf>
    <xf numFmtId="165" fontId="44" fillId="0" borderId="0" xfId="2" applyFont="1" applyBorder="1">
      <alignment horizontal="left" vertical="center"/>
    </xf>
    <xf numFmtId="165" fontId="0" fillId="0" borderId="10" xfId="2" applyFont="1" applyFill="1" applyBorder="1">
      <alignment horizontal="left" vertical="center"/>
    </xf>
    <xf numFmtId="165" fontId="45" fillId="0" borderId="10" xfId="2" applyFont="1" applyFill="1" applyBorder="1">
      <alignment horizontal="left" vertical="center"/>
    </xf>
    <xf numFmtId="165" fontId="46" fillId="0" borderId="0" xfId="2" applyFont="1" applyBorder="1">
      <alignment horizontal="left" vertical="center"/>
    </xf>
    <xf numFmtId="0" fontId="47" fillId="0" borderId="0" xfId="0" applyFont="1">
      <alignment vertical="center"/>
    </xf>
    <xf numFmtId="165" fontId="30" fillId="0" borderId="10" xfId="2" applyFont="1" applyBorder="1">
      <alignment horizontal="left" vertical="center"/>
    </xf>
    <xf numFmtId="0" fontId="48" fillId="0" borderId="0" xfId="0" applyFont="1">
      <alignment vertical="center"/>
    </xf>
    <xf numFmtId="0" fontId="50" fillId="0" borderId="0" xfId="0" applyFont="1">
      <alignment vertical="center"/>
    </xf>
    <xf numFmtId="0" fontId="51" fillId="0" borderId="24" xfId="0" applyFont="1" applyBorder="1">
      <alignment vertical="center"/>
    </xf>
    <xf numFmtId="165" fontId="52" fillId="0" borderId="10" xfId="2" applyFont="1" applyBorder="1">
      <alignment horizontal="left" vertical="center"/>
    </xf>
    <xf numFmtId="165" fontId="52" fillId="0" borderId="8" xfId="2" applyFont="1" applyBorder="1">
      <alignment horizontal="left" vertical="center"/>
    </xf>
    <xf numFmtId="165" fontId="53" fillId="0" borderId="10" xfId="2" applyFont="1" applyBorder="1">
      <alignment horizontal="left" vertical="center"/>
    </xf>
    <xf numFmtId="0" fontId="54" fillId="0" borderId="0" xfId="0" applyFont="1">
      <alignment vertical="center"/>
    </xf>
    <xf numFmtId="0" fontId="55" fillId="0" borderId="0" xfId="0" applyFont="1">
      <alignment vertical="center"/>
    </xf>
    <xf numFmtId="0" fontId="56" fillId="0" borderId="0" xfId="0" applyFont="1">
      <alignment vertical="center"/>
    </xf>
    <xf numFmtId="165" fontId="25" fillId="0" borderId="10" xfId="2" applyFont="1" applyFill="1" applyBorder="1">
      <alignment horizontal="left" vertical="center"/>
    </xf>
    <xf numFmtId="165" fontId="25" fillId="0" borderId="8" xfId="2" applyFont="1" applyFill="1" applyBorder="1">
      <alignment horizontal="left" vertical="center"/>
    </xf>
    <xf numFmtId="165" fontId="57" fillId="0" borderId="10" xfId="2" applyFont="1" applyBorder="1">
      <alignment horizontal="left" vertical="center"/>
    </xf>
    <xf numFmtId="165" fontId="23" fillId="0" borderId="0" xfId="2" applyFont="1" applyBorder="1">
      <alignment horizontal="left" vertical="center"/>
    </xf>
    <xf numFmtId="165" fontId="58" fillId="0" borderId="10" xfId="2" applyFont="1" applyBorder="1">
      <alignment horizontal="left" vertical="center"/>
    </xf>
    <xf numFmtId="165" fontId="59" fillId="0" borderId="10" xfId="2" applyFont="1" applyBorder="1">
      <alignment horizontal="left" vertical="center"/>
    </xf>
    <xf numFmtId="0" fontId="59" fillId="0" borderId="0" xfId="0" applyFont="1">
      <alignment vertical="center"/>
    </xf>
    <xf numFmtId="0" fontId="23" fillId="0" borderId="0" xfId="0" applyFont="1">
      <alignment vertical="center"/>
    </xf>
    <xf numFmtId="165" fontId="47" fillId="0" borderId="9" xfId="2" applyFont="1" applyBorder="1">
      <alignment horizontal="left" vertical="center"/>
    </xf>
    <xf numFmtId="165" fontId="60" fillId="0" borderId="10" xfId="2" applyFont="1" applyBorder="1">
      <alignment horizontal="left" vertical="center"/>
    </xf>
    <xf numFmtId="0" fontId="61" fillId="0" borderId="0" xfId="0" applyFont="1">
      <alignment vertical="center"/>
    </xf>
    <xf numFmtId="0" fontId="62" fillId="0" borderId="0" xfId="0" applyFont="1">
      <alignment vertical="center"/>
    </xf>
    <xf numFmtId="0" fontId="63" fillId="0" borderId="0" xfId="0" applyFont="1">
      <alignment vertical="center"/>
    </xf>
    <xf numFmtId="0" fontId="64" fillId="0" borderId="41" xfId="0" applyFont="1" applyBorder="1">
      <alignment vertical="center"/>
    </xf>
    <xf numFmtId="165" fontId="65" fillId="0" borderId="10" xfId="2" applyFont="1" applyFill="1" applyBorder="1">
      <alignment horizontal="left" vertical="center"/>
    </xf>
    <xf numFmtId="165" fontId="41" fillId="0" borderId="10" xfId="2" applyFont="1" applyBorder="1">
      <alignment horizontal="left" vertical="center"/>
    </xf>
    <xf numFmtId="165" fontId="66" fillId="0" borderId="10" xfId="2" applyFont="1" applyBorder="1">
      <alignment horizontal="left" vertical="center"/>
    </xf>
    <xf numFmtId="0" fontId="67" fillId="0" borderId="0" xfId="0" applyFont="1">
      <alignment vertical="center"/>
    </xf>
    <xf numFmtId="165" fontId="68" fillId="0" borderId="10" xfId="2" applyFont="1" applyBorder="1">
      <alignment horizontal="left" vertical="center"/>
    </xf>
    <xf numFmtId="165" fontId="55" fillId="0" borderId="10" xfId="2" applyFont="1" applyBorder="1">
      <alignment horizontal="left" vertical="center"/>
    </xf>
    <xf numFmtId="165" fontId="69" fillId="0" borderId="10" xfId="2" applyFont="1" applyBorder="1">
      <alignment horizontal="left" vertical="center"/>
    </xf>
    <xf numFmtId="0" fontId="70" fillId="0" borderId="0" xfId="0" applyFont="1">
      <alignment vertical="center"/>
    </xf>
    <xf numFmtId="0" fontId="25" fillId="0" borderId="0" xfId="0" applyFont="1">
      <alignment vertical="center"/>
    </xf>
    <xf numFmtId="164" fontId="3" fillId="3" borderId="0" xfId="5" applyFill="1">
      <alignment horizontal="center" vertical="center"/>
    </xf>
    <xf numFmtId="164" fontId="3" fillId="3" borderId="0" xfId="5" applyFill="1" applyBorder="1">
      <alignment horizontal="center" vertical="center"/>
    </xf>
    <xf numFmtId="164" fontId="3" fillId="3" borderId="48" xfId="5" applyFill="1" applyBorder="1">
      <alignment horizontal="center" vertical="center"/>
    </xf>
    <xf numFmtId="0" fontId="8" fillId="0" borderId="10" xfId="3" applyFont="1" applyFill="1" applyBorder="1" applyAlignment="1">
      <alignment horizontal="left" vertical="center"/>
    </xf>
    <xf numFmtId="0" fontId="8" fillId="0" borderId="0" xfId="3" applyFont="1" applyFill="1" applyAlignment="1">
      <alignment horizontal="left" vertical="center"/>
    </xf>
    <xf numFmtId="0" fontId="9" fillId="0" borderId="0" xfId="3" applyFont="1" applyFill="1" applyAlignment="1">
      <alignment horizontal="left" vertical="center"/>
    </xf>
    <xf numFmtId="164" fontId="3" fillId="3" borderId="49" xfId="5" applyFill="1" applyBorder="1">
      <alignment horizontal="center" vertical="center"/>
    </xf>
    <xf numFmtId="164" fontId="3" fillId="5" borderId="0" xfId="5" applyFill="1">
      <alignment horizontal="center" vertical="center"/>
    </xf>
    <xf numFmtId="164" fontId="3" fillId="5" borderId="0" xfId="5" applyFill="1" applyBorder="1">
      <alignment horizontal="center" vertical="center"/>
    </xf>
    <xf numFmtId="164" fontId="3" fillId="5" borderId="48" xfId="5" applyFill="1" applyBorder="1">
      <alignment horizontal="center" vertical="center"/>
    </xf>
    <xf numFmtId="0" fontId="10" fillId="0" borderId="10" xfId="3" applyFont="1" applyFill="1" applyBorder="1" applyAlignment="1">
      <alignment horizontal="left" vertical="center"/>
    </xf>
    <xf numFmtId="164" fontId="3" fillId="5" borderId="49" xfId="5" applyFill="1" applyBorder="1">
      <alignment horizontal="center" vertical="center"/>
    </xf>
    <xf numFmtId="164" fontId="3" fillId="6" borderId="0" xfId="5" applyFill="1">
      <alignment horizontal="center" vertical="center"/>
    </xf>
    <xf numFmtId="164" fontId="3" fillId="6" borderId="0" xfId="5" applyFill="1" applyBorder="1">
      <alignment horizontal="center" vertical="center"/>
    </xf>
    <xf numFmtId="164" fontId="3" fillId="6" borderId="48" xfId="5" applyFill="1" applyBorder="1">
      <alignment horizontal="center" vertical="center"/>
    </xf>
    <xf numFmtId="0" fontId="12" fillId="0" borderId="10" xfId="3" applyFont="1" applyFill="1" applyBorder="1" applyAlignment="1">
      <alignment horizontal="left" vertical="center"/>
    </xf>
    <xf numFmtId="164" fontId="3" fillId="6" borderId="49" xfId="5" applyFill="1" applyBorder="1">
      <alignment horizontal="center" vertical="center"/>
    </xf>
    <xf numFmtId="164" fontId="3" fillId="7" borderId="0" xfId="5" applyFill="1">
      <alignment horizontal="center" vertical="center"/>
    </xf>
    <xf numFmtId="164" fontId="3" fillId="7" borderId="0" xfId="5" applyFill="1" applyBorder="1">
      <alignment horizontal="center" vertical="center"/>
    </xf>
    <xf numFmtId="164" fontId="3" fillId="7" borderId="48" xfId="5" applyFill="1" applyBorder="1">
      <alignment horizontal="center" vertical="center"/>
    </xf>
    <xf numFmtId="0" fontId="15" fillId="0" borderId="10" xfId="3" applyFont="1" applyFill="1" applyBorder="1" applyAlignment="1">
      <alignment horizontal="left" vertical="center"/>
    </xf>
    <xf numFmtId="164" fontId="3" fillId="7" borderId="49" xfId="5" applyFill="1" applyBorder="1">
      <alignment horizontal="center" vertical="center"/>
    </xf>
    <xf numFmtId="164" fontId="3" fillId="8" borderId="0" xfId="5" applyFill="1">
      <alignment horizontal="center" vertical="center"/>
    </xf>
    <xf numFmtId="164" fontId="3" fillId="8" borderId="0" xfId="5" applyFill="1" applyBorder="1">
      <alignment horizontal="center" vertical="center"/>
    </xf>
    <xf numFmtId="164" fontId="3" fillId="8" borderId="48" xfId="5" applyFill="1" applyBorder="1">
      <alignment horizontal="center" vertical="center"/>
    </xf>
    <xf numFmtId="0" fontId="17" fillId="0" borderId="10" xfId="3" applyFont="1" applyFill="1" applyBorder="1" applyAlignment="1">
      <alignment horizontal="left" vertical="center"/>
    </xf>
    <xf numFmtId="164" fontId="3" fillId="8" borderId="49" xfId="5" applyFill="1" applyBorder="1">
      <alignment horizontal="center" vertical="center"/>
    </xf>
    <xf numFmtId="164" fontId="3" fillId="9" borderId="0" xfId="5" applyFill="1">
      <alignment horizontal="center" vertical="center"/>
    </xf>
    <xf numFmtId="164" fontId="3" fillId="9" borderId="0" xfId="5" applyFill="1" applyBorder="1">
      <alignment horizontal="center" vertical="center"/>
    </xf>
    <xf numFmtId="164" fontId="3" fillId="9" borderId="48" xfId="5" applyFill="1" applyBorder="1">
      <alignment horizontal="center" vertical="center"/>
    </xf>
    <xf numFmtId="0" fontId="14" fillId="0" borderId="10" xfId="3" applyFont="1" applyFill="1" applyBorder="1" applyAlignment="1">
      <alignment horizontal="left" vertical="center"/>
    </xf>
    <xf numFmtId="164" fontId="3" fillId="9" borderId="49" xfId="5" applyFill="1" applyBorder="1">
      <alignment horizontal="center" vertical="center"/>
    </xf>
    <xf numFmtId="164" fontId="3" fillId="4" borderId="0" xfId="5" applyFill="1">
      <alignment horizontal="center" vertical="center"/>
    </xf>
    <xf numFmtId="164" fontId="3" fillId="4" borderId="0" xfId="5" applyFill="1" applyBorder="1">
      <alignment horizontal="center" vertical="center"/>
    </xf>
    <xf numFmtId="164" fontId="3" fillId="4" borderId="48" xfId="5" applyFill="1" applyBorder="1">
      <alignment horizontal="center" vertical="center"/>
    </xf>
    <xf numFmtId="0" fontId="9" fillId="0" borderId="10" xfId="3" applyFont="1" applyFill="1" applyBorder="1" applyAlignment="1">
      <alignment horizontal="left" vertical="center"/>
    </xf>
    <xf numFmtId="164" fontId="3" fillId="4" borderId="49" xfId="5" applyFill="1" applyBorder="1">
      <alignment horizontal="center" vertical="center"/>
    </xf>
    <xf numFmtId="164" fontId="3" fillId="10" borderId="0" xfId="5" applyFill="1">
      <alignment horizontal="center" vertical="center"/>
    </xf>
    <xf numFmtId="164" fontId="3" fillId="10" borderId="0" xfId="5" applyFill="1" applyBorder="1">
      <alignment horizontal="center" vertical="center"/>
    </xf>
    <xf numFmtId="164" fontId="3" fillId="10" borderId="48" xfId="5" applyFill="1" applyBorder="1">
      <alignment horizontal="center" vertical="center"/>
    </xf>
    <xf numFmtId="0" fontId="21" fillId="0" borderId="10" xfId="3" applyFont="1" applyFill="1" applyBorder="1" applyAlignment="1">
      <alignment horizontal="left" vertical="center"/>
    </xf>
    <xf numFmtId="164" fontId="3" fillId="10" borderId="49" xfId="5" applyFill="1" applyBorder="1">
      <alignment horizontal="center" vertical="center"/>
    </xf>
  </cellXfs>
  <cellStyles count="7">
    <cellStyle name="Day Numbers" xfId="2" xr:uid="{00000000-0005-0000-0000-000000000000}"/>
    <cellStyle name="DayHeaders" xfId="5" xr:uid="{00000000-0005-0000-0000-000001000000}"/>
    <cellStyle name="Input" xfId="3" builtinId="20" customBuiltin="1"/>
    <cellStyle name="InputLabels" xfId="6" xr:uid="{00000000-0005-0000-0000-000003000000}"/>
    <cellStyle name="Normal" xfId="0" builtinId="0" customBuiltin="1"/>
    <cellStyle name="Notes" xfId="4" xr:uid="{00000000-0005-0000-0000-000005000000}"/>
    <cellStyle name="Week Days" xfId="1" xr:uid="{00000000-0005-0000-0000-000006000000}"/>
  </cellStyles>
  <dxfs count="114"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ill>
        <patternFill>
          <bgColor theme="9"/>
        </patternFill>
      </fill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ill>
        <patternFill>
          <bgColor theme="6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ill>
        <patternFill>
          <bgColor theme="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ill>
        <patternFill>
          <bgColor theme="8"/>
        </patternFill>
      </fill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ill>
        <patternFill>
          <bgColor theme="7" tint="-0.49998474074526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ill>
        <patternFill>
          <bgColor theme="7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ill>
        <patternFill>
          <bgColor theme="6" tint="-0.49998474074526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ill>
        <patternFill>
          <bgColor theme="7" tint="-0.499984740745262"/>
        </patternFill>
      </fill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ill>
        <patternFill>
          <bgColor theme="4"/>
        </patternFill>
      </fill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ill>
        <patternFill>
          <bgColor theme="9"/>
        </patternFill>
      </fill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ill>
        <patternFill>
          <bgColor theme="5"/>
        </patternFill>
      </fill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ill>
        <patternFill>
          <bgColor theme="6"/>
        </patternFill>
      </fill>
    </dxf>
    <dxf>
      <font>
        <color theme="0" tint="-0.3499862666707357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.jpeg"/><Relationship Id="rId18" Type="http://schemas.openxmlformats.org/officeDocument/2006/relationships/hyperlink" Target="https://www.inkedmag.com/culture/disney-cakes-best-cakes" TargetMode="External"/><Relationship Id="rId26" Type="http://schemas.openxmlformats.org/officeDocument/2006/relationships/hyperlink" Target="https://drydenart.weebly.com/fugleblog/snow-globe-effect" TargetMode="External"/><Relationship Id="rId3" Type="http://schemas.openxmlformats.org/officeDocument/2006/relationships/hyperlink" Target="#'3'!A1"/><Relationship Id="rId21" Type="http://schemas.openxmlformats.org/officeDocument/2006/relationships/image" Target="../media/image5.jpeg"/><Relationship Id="rId34" Type="http://schemas.openxmlformats.org/officeDocument/2006/relationships/hyperlink" Target="https://pxhere.com/en/photo/1202475" TargetMode="External"/><Relationship Id="rId7" Type="http://schemas.openxmlformats.org/officeDocument/2006/relationships/hyperlink" Target="#'7'!A1"/><Relationship Id="rId12" Type="http://schemas.openxmlformats.org/officeDocument/2006/relationships/hyperlink" Target="#'12'!A1"/><Relationship Id="rId17" Type="http://schemas.openxmlformats.org/officeDocument/2006/relationships/image" Target="../media/image3.jpeg"/><Relationship Id="rId25" Type="http://schemas.openxmlformats.org/officeDocument/2006/relationships/image" Target="../media/image7.gif"/><Relationship Id="rId33" Type="http://schemas.openxmlformats.org/officeDocument/2006/relationships/image" Target="../media/image11.jpeg"/><Relationship Id="rId2" Type="http://schemas.openxmlformats.org/officeDocument/2006/relationships/hyperlink" Target="#'2'!A1"/><Relationship Id="rId16" Type="http://schemas.openxmlformats.org/officeDocument/2006/relationships/hyperlink" Target="https://jimmyv-biped.blogspot.com/2021/01/transparent-background-martin-luther.html" TargetMode="External"/><Relationship Id="rId20" Type="http://schemas.openxmlformats.org/officeDocument/2006/relationships/hyperlink" Target="https://brand.okstate.edu/branding-guidelines/colors/index.html" TargetMode="External"/><Relationship Id="rId29" Type="http://schemas.openxmlformats.org/officeDocument/2006/relationships/image" Target="../media/image9.png"/><Relationship Id="rId1" Type="http://schemas.openxmlformats.org/officeDocument/2006/relationships/hyperlink" Target="#'1'!A1"/><Relationship Id="rId6" Type="http://schemas.openxmlformats.org/officeDocument/2006/relationships/hyperlink" Target="#'6'!A1"/><Relationship Id="rId11" Type="http://schemas.openxmlformats.org/officeDocument/2006/relationships/hyperlink" Target="#'11'!A1"/><Relationship Id="rId24" Type="http://schemas.openxmlformats.org/officeDocument/2006/relationships/hyperlink" Target="https://www.leibish.com/blue-gemstones/blue-ceylon-sapphire-heart-990" TargetMode="External"/><Relationship Id="rId32" Type="http://schemas.openxmlformats.org/officeDocument/2006/relationships/hyperlink" Target="http://www.dreamstime.com/stock-photo-illustration-food-doodles-isolated-image29985310" TargetMode="External"/><Relationship Id="rId5" Type="http://schemas.openxmlformats.org/officeDocument/2006/relationships/hyperlink" Target="#'5'!A1"/><Relationship Id="rId15" Type="http://schemas.openxmlformats.org/officeDocument/2006/relationships/image" Target="../media/image2.jpeg"/><Relationship Id="rId23" Type="http://schemas.openxmlformats.org/officeDocument/2006/relationships/image" Target="../media/image6.jpeg"/><Relationship Id="rId28" Type="http://schemas.openxmlformats.org/officeDocument/2006/relationships/hyperlink" Target="http://www.highreshdwallpapers.com/best-friends-wallpaper/" TargetMode="External"/><Relationship Id="rId10" Type="http://schemas.openxmlformats.org/officeDocument/2006/relationships/hyperlink" Target="#'10'!A1"/><Relationship Id="rId19" Type="http://schemas.openxmlformats.org/officeDocument/2006/relationships/image" Target="../media/image4.png"/><Relationship Id="rId31" Type="http://schemas.openxmlformats.org/officeDocument/2006/relationships/image" Target="../media/image10.jpeg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https://pixabay.com/en/birthday-cake-candles-sweet-669968/" TargetMode="External"/><Relationship Id="rId22" Type="http://schemas.openxmlformats.org/officeDocument/2006/relationships/hyperlink" Target="https://www.frontiersin.org/articles/10.3389/fmats.2020.00209/full" TargetMode="External"/><Relationship Id="rId27" Type="http://schemas.openxmlformats.org/officeDocument/2006/relationships/image" Target="../media/image8.jpeg"/><Relationship Id="rId30" Type="http://schemas.openxmlformats.org/officeDocument/2006/relationships/hyperlink" Target="https://pixabay.com/en/penguin-cartoon-black-and-white-1317531/" TargetMode="External"/><Relationship Id="rId8" Type="http://schemas.openxmlformats.org/officeDocument/2006/relationships/hyperlink" Target="#'8'!A1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0.jpeg"/><Relationship Id="rId18" Type="http://schemas.openxmlformats.org/officeDocument/2006/relationships/hyperlink" Target="https://www.turkeycreekfirerescue.org/fire--life-safety-education.html" TargetMode="External"/><Relationship Id="rId26" Type="http://schemas.openxmlformats.org/officeDocument/2006/relationships/hyperlink" Target="https://freesvg.org/hat-with-red-ribbon" TargetMode="External"/><Relationship Id="rId39" Type="http://schemas.openxmlformats.org/officeDocument/2006/relationships/hyperlink" Target="https://freesvg.org/pink-ribbon" TargetMode="External"/><Relationship Id="rId21" Type="http://schemas.openxmlformats.org/officeDocument/2006/relationships/image" Target="../media/image144.jpeg"/><Relationship Id="rId34" Type="http://schemas.openxmlformats.org/officeDocument/2006/relationships/hyperlink" Target="http://elperchero3.blogspot.com/2012/06/este-verano-disfruta-repasando-ingles.html" TargetMode="External"/><Relationship Id="rId7" Type="http://schemas.openxmlformats.org/officeDocument/2006/relationships/hyperlink" Target="#'7'!A1"/><Relationship Id="rId12" Type="http://schemas.openxmlformats.org/officeDocument/2006/relationships/hyperlink" Target="#'12'!A1"/><Relationship Id="rId17" Type="http://schemas.openxmlformats.org/officeDocument/2006/relationships/image" Target="../media/image142.jpeg"/><Relationship Id="rId25" Type="http://schemas.openxmlformats.org/officeDocument/2006/relationships/image" Target="../media/image146.png"/><Relationship Id="rId33" Type="http://schemas.openxmlformats.org/officeDocument/2006/relationships/image" Target="../media/image150.jpeg"/><Relationship Id="rId38" Type="http://schemas.openxmlformats.org/officeDocument/2006/relationships/image" Target="../media/image152.png"/><Relationship Id="rId2" Type="http://schemas.openxmlformats.org/officeDocument/2006/relationships/hyperlink" Target="#'2'!A1"/><Relationship Id="rId16" Type="http://schemas.openxmlformats.org/officeDocument/2006/relationships/hyperlink" Target="https://freepngimg.com/png/84756-medium-cartoon-sized-to-cats-black-small" TargetMode="External"/><Relationship Id="rId20" Type="http://schemas.openxmlformats.org/officeDocument/2006/relationships/hyperlink" Target="https://www.freepik.com/premium-vector/cute-cartoon-watercolor-scarecrow-face-with-crow-sunflower-white-background_8059157.htm" TargetMode="External"/><Relationship Id="rId29" Type="http://schemas.openxmlformats.org/officeDocument/2006/relationships/image" Target="../media/image148.jpeg"/><Relationship Id="rId1" Type="http://schemas.openxmlformats.org/officeDocument/2006/relationships/hyperlink" Target="#'1'!A1"/><Relationship Id="rId6" Type="http://schemas.openxmlformats.org/officeDocument/2006/relationships/hyperlink" Target="#'6'!A1"/><Relationship Id="rId11" Type="http://schemas.openxmlformats.org/officeDocument/2006/relationships/hyperlink" Target="#'11'!A1"/><Relationship Id="rId24" Type="http://schemas.openxmlformats.org/officeDocument/2006/relationships/hyperlink" Target="https://www.publicdomainpictures.net/en/view-image.php?image=362513&amp;picture=halloween-cute-ghost-boo" TargetMode="External"/><Relationship Id="rId32" Type="http://schemas.openxmlformats.org/officeDocument/2006/relationships/hyperlink" Target="https://creativecommons.org/licenses/by-nc-sa/3.0/" TargetMode="External"/><Relationship Id="rId37" Type="http://schemas.openxmlformats.org/officeDocument/2006/relationships/hyperlink" Target="https://www.dreamstime.com/stock-images-red-haired-boy-headphones-image20732744" TargetMode="External"/><Relationship Id="rId5" Type="http://schemas.openxmlformats.org/officeDocument/2006/relationships/hyperlink" Target="#'5'!A1"/><Relationship Id="rId15" Type="http://schemas.openxmlformats.org/officeDocument/2006/relationships/image" Target="../media/image141.png"/><Relationship Id="rId23" Type="http://schemas.openxmlformats.org/officeDocument/2006/relationships/image" Target="../media/image145.jpeg"/><Relationship Id="rId28" Type="http://schemas.openxmlformats.org/officeDocument/2006/relationships/hyperlink" Target="https://www.picsmine.com/49-columbus-day-images-pictures/" TargetMode="External"/><Relationship Id="rId36" Type="http://schemas.openxmlformats.org/officeDocument/2006/relationships/image" Target="../media/image151.jpeg"/><Relationship Id="rId10" Type="http://schemas.openxmlformats.org/officeDocument/2006/relationships/hyperlink" Target="#'10'!A1"/><Relationship Id="rId19" Type="http://schemas.openxmlformats.org/officeDocument/2006/relationships/image" Target="../media/image143.jpeg"/><Relationship Id="rId31" Type="http://schemas.openxmlformats.org/officeDocument/2006/relationships/hyperlink" Target="http://primerodeprimariahca.blogspot.com/2014/11/welcome-to-our-science-blog.html" TargetMode="External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https://pinstripes.com/georgetown/event/kids-halloween-party/2020-10-30/" TargetMode="External"/><Relationship Id="rId22" Type="http://schemas.openxmlformats.org/officeDocument/2006/relationships/hyperlink" Target="https://www.brookvalepta.com/2017/03/march-3rd-bronco-wearwestern-cowboy-or-cowgirl/" TargetMode="External"/><Relationship Id="rId27" Type="http://schemas.openxmlformats.org/officeDocument/2006/relationships/image" Target="../media/image147.gif"/><Relationship Id="rId30" Type="http://schemas.openxmlformats.org/officeDocument/2006/relationships/image" Target="../media/image149.jpeg"/><Relationship Id="rId35" Type="http://schemas.openxmlformats.org/officeDocument/2006/relationships/hyperlink" Target="https://creativecommons.org/licenses/by-sa/3.0/" TargetMode="External"/><Relationship Id="rId8" Type="http://schemas.openxmlformats.org/officeDocument/2006/relationships/hyperlink" Target="#'8'!A1"/><Relationship Id="rId3" Type="http://schemas.openxmlformats.org/officeDocument/2006/relationships/hyperlink" Target="#'3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image" Target="../media/image153.jpeg"/><Relationship Id="rId18" Type="http://schemas.openxmlformats.org/officeDocument/2006/relationships/hyperlink" Target="https://www.publicdomainpictures.net/view-image.php?image=64&amp;picture=indian-corn" TargetMode="External"/><Relationship Id="rId3" Type="http://schemas.openxmlformats.org/officeDocument/2006/relationships/hyperlink" Target="#'3'!A1"/><Relationship Id="rId21" Type="http://schemas.openxmlformats.org/officeDocument/2006/relationships/hyperlink" Target="https://creativecommons.org/licenses/by-nc/3.0/" TargetMode="External"/><Relationship Id="rId7" Type="http://schemas.openxmlformats.org/officeDocument/2006/relationships/hyperlink" Target="#'7'!A1"/><Relationship Id="rId12" Type="http://schemas.openxmlformats.org/officeDocument/2006/relationships/hyperlink" Target="#'12'!A1"/><Relationship Id="rId17" Type="http://schemas.openxmlformats.org/officeDocument/2006/relationships/image" Target="../media/image155.jpeg"/><Relationship Id="rId2" Type="http://schemas.openxmlformats.org/officeDocument/2006/relationships/hyperlink" Target="#'2'!A1"/><Relationship Id="rId16" Type="http://schemas.openxmlformats.org/officeDocument/2006/relationships/hyperlink" Target="http://flickr.com/photos/cimatti/1531617569" TargetMode="External"/><Relationship Id="rId20" Type="http://schemas.openxmlformats.org/officeDocument/2006/relationships/hyperlink" Target="https://www.pngall.com/popcorn-png" TargetMode="External"/><Relationship Id="rId1" Type="http://schemas.openxmlformats.org/officeDocument/2006/relationships/hyperlink" Target="#'1'!A1"/><Relationship Id="rId6" Type="http://schemas.openxmlformats.org/officeDocument/2006/relationships/hyperlink" Target="#'6'!A1"/><Relationship Id="rId11" Type="http://schemas.openxmlformats.org/officeDocument/2006/relationships/hyperlink" Target="#'11'!A1"/><Relationship Id="rId5" Type="http://schemas.openxmlformats.org/officeDocument/2006/relationships/hyperlink" Target="#'5'!A1"/><Relationship Id="rId15" Type="http://schemas.openxmlformats.org/officeDocument/2006/relationships/image" Target="../media/image154.jpeg"/><Relationship Id="rId10" Type="http://schemas.openxmlformats.org/officeDocument/2006/relationships/hyperlink" Target="#'10'!A1"/><Relationship Id="rId19" Type="http://schemas.openxmlformats.org/officeDocument/2006/relationships/image" Target="../media/image156.png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https://www.publicdomainpictures.net/view-image.php?image=28014&amp;picture=cornucopia" TargetMode="External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7.png"/><Relationship Id="rId18" Type="http://schemas.openxmlformats.org/officeDocument/2006/relationships/image" Target="../media/image162.jpeg"/><Relationship Id="rId26" Type="http://schemas.openxmlformats.org/officeDocument/2006/relationships/image" Target="../media/image167.png"/><Relationship Id="rId39" Type="http://schemas.openxmlformats.org/officeDocument/2006/relationships/hyperlink" Target="https://archive.org/details/TheNightBeforeChristmas_235" TargetMode="External"/><Relationship Id="rId21" Type="http://schemas.openxmlformats.org/officeDocument/2006/relationships/hyperlink" Target="https://freesvg.org/festive-bells" TargetMode="External"/><Relationship Id="rId34" Type="http://schemas.openxmlformats.org/officeDocument/2006/relationships/image" Target="../media/image171.png"/><Relationship Id="rId42" Type="http://schemas.openxmlformats.org/officeDocument/2006/relationships/hyperlink" Target="https://creativecommons.org/licenses/by-nc-nd/3.0/" TargetMode="External"/><Relationship Id="rId7" Type="http://schemas.openxmlformats.org/officeDocument/2006/relationships/hyperlink" Target="#'7'!A1"/><Relationship Id="rId2" Type="http://schemas.openxmlformats.org/officeDocument/2006/relationships/hyperlink" Target="#'2'!A1"/><Relationship Id="rId16" Type="http://schemas.openxmlformats.org/officeDocument/2006/relationships/image" Target="../media/image160.png"/><Relationship Id="rId29" Type="http://schemas.openxmlformats.org/officeDocument/2006/relationships/hyperlink" Target="https://www.publicdomainpictures.net/view-image.php?image=138698&amp;picture=caroling-family" TargetMode="External"/><Relationship Id="rId1" Type="http://schemas.openxmlformats.org/officeDocument/2006/relationships/hyperlink" Target="#'1'!A1"/><Relationship Id="rId6" Type="http://schemas.openxmlformats.org/officeDocument/2006/relationships/hyperlink" Target="#'6'!A1"/><Relationship Id="rId11" Type="http://schemas.openxmlformats.org/officeDocument/2006/relationships/hyperlink" Target="#'11'!A1"/><Relationship Id="rId24" Type="http://schemas.openxmlformats.org/officeDocument/2006/relationships/image" Target="../media/image166.jpeg"/><Relationship Id="rId32" Type="http://schemas.openxmlformats.org/officeDocument/2006/relationships/image" Target="../media/image170.jpeg"/><Relationship Id="rId37" Type="http://schemas.openxmlformats.org/officeDocument/2006/relationships/hyperlink" Target="https://pixabay.com/en/background-christmas-ornaments-2995151/" TargetMode="External"/><Relationship Id="rId40" Type="http://schemas.openxmlformats.org/officeDocument/2006/relationships/image" Target="../media/image174.jpeg"/><Relationship Id="rId45" Type="http://schemas.openxmlformats.org/officeDocument/2006/relationships/image" Target="../media/image176.jpg"/><Relationship Id="rId5" Type="http://schemas.openxmlformats.org/officeDocument/2006/relationships/hyperlink" Target="#'5'!A1"/><Relationship Id="rId15" Type="http://schemas.openxmlformats.org/officeDocument/2006/relationships/image" Target="../media/image159.png"/><Relationship Id="rId23" Type="http://schemas.openxmlformats.org/officeDocument/2006/relationships/hyperlink" Target="https://www.goodfreephotos.com/vector-images/candy-cane-vector-clipart.png.php" TargetMode="External"/><Relationship Id="rId28" Type="http://schemas.openxmlformats.org/officeDocument/2006/relationships/image" Target="../media/image168.jpeg"/><Relationship Id="rId36" Type="http://schemas.openxmlformats.org/officeDocument/2006/relationships/image" Target="../media/image172.png"/><Relationship Id="rId10" Type="http://schemas.openxmlformats.org/officeDocument/2006/relationships/hyperlink" Target="#'10'!A1"/><Relationship Id="rId19" Type="http://schemas.openxmlformats.org/officeDocument/2006/relationships/image" Target="../media/image163.jpeg"/><Relationship Id="rId31" Type="http://schemas.openxmlformats.org/officeDocument/2006/relationships/hyperlink" Target="https://openclipart.org/detail/204687/teddy%20bear%20stocking" TargetMode="External"/><Relationship Id="rId44" Type="http://schemas.openxmlformats.org/officeDocument/2006/relationships/hyperlink" Target="https://eclecticoddsnsods.wordpress.com/tag/saturday-morning-fun/" TargetMode="External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image" Target="../media/image158.jpeg"/><Relationship Id="rId22" Type="http://schemas.openxmlformats.org/officeDocument/2006/relationships/image" Target="../media/image165.png"/><Relationship Id="rId27" Type="http://schemas.openxmlformats.org/officeDocument/2006/relationships/hyperlink" Target="https://freesvg.org/three-christmas-ornaments" TargetMode="External"/><Relationship Id="rId30" Type="http://schemas.openxmlformats.org/officeDocument/2006/relationships/image" Target="../media/image169.png"/><Relationship Id="rId35" Type="http://schemas.openxmlformats.org/officeDocument/2006/relationships/hyperlink" Target="https://pixabay.com/pl/wieniec-wieniec-adwentowy-dekoracja-23374/" TargetMode="External"/><Relationship Id="rId43" Type="http://schemas.openxmlformats.org/officeDocument/2006/relationships/image" Target="../media/image175.jpeg"/><Relationship Id="rId8" Type="http://schemas.openxmlformats.org/officeDocument/2006/relationships/hyperlink" Target="#'8'!A1"/><Relationship Id="rId3" Type="http://schemas.openxmlformats.org/officeDocument/2006/relationships/hyperlink" Target="#'3'!A1"/><Relationship Id="rId12" Type="http://schemas.openxmlformats.org/officeDocument/2006/relationships/hyperlink" Target="#'12'!A1"/><Relationship Id="rId17" Type="http://schemas.openxmlformats.org/officeDocument/2006/relationships/image" Target="../media/image161.png"/><Relationship Id="rId25" Type="http://schemas.openxmlformats.org/officeDocument/2006/relationships/hyperlink" Target="https://www.publicdomainpictures.net/view-image.php?image=22936&amp;picture=christmas-angel-decoration" TargetMode="External"/><Relationship Id="rId33" Type="http://schemas.openxmlformats.org/officeDocument/2006/relationships/hyperlink" Target="https://en.wikipedia.org/wiki/Cookie_decorating" TargetMode="External"/><Relationship Id="rId38" Type="http://schemas.openxmlformats.org/officeDocument/2006/relationships/image" Target="../media/image173.jpeg"/><Relationship Id="rId46" Type="http://schemas.openxmlformats.org/officeDocument/2006/relationships/hyperlink" Target="https://www.vecteezy.com/sports/56264-cap-vectors" TargetMode="External"/><Relationship Id="rId20" Type="http://schemas.openxmlformats.org/officeDocument/2006/relationships/image" Target="../media/image164.png"/><Relationship Id="rId41" Type="http://schemas.openxmlformats.org/officeDocument/2006/relationships/hyperlink" Target="http://www.glutenfreealchemist.com/2016/12/tis-season-of-parties-buffets-and.html" TargetMode="Externa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png"/><Relationship Id="rId18" Type="http://schemas.openxmlformats.org/officeDocument/2006/relationships/hyperlink" Target="https://www.scienceimage.csiro.au/image/2936/" TargetMode="External"/><Relationship Id="rId26" Type="http://schemas.openxmlformats.org/officeDocument/2006/relationships/hyperlink" Target="http://wordsonalimb.com/2015/02/04/happy-valentines-day" TargetMode="External"/><Relationship Id="rId39" Type="http://schemas.openxmlformats.org/officeDocument/2006/relationships/image" Target="../media/image25.jpeg"/><Relationship Id="rId21" Type="http://schemas.openxmlformats.org/officeDocument/2006/relationships/image" Target="../media/image16.png"/><Relationship Id="rId34" Type="http://schemas.openxmlformats.org/officeDocument/2006/relationships/hyperlink" Target="https://www.flickr.com/photos/42573918@N00/14778382676/" TargetMode="External"/><Relationship Id="rId42" Type="http://schemas.openxmlformats.org/officeDocument/2006/relationships/hyperlink" Target="https://www.freeimageslive.co.uk/free_stock_image/crayon-alphabet-jpg" TargetMode="External"/><Relationship Id="rId7" Type="http://schemas.openxmlformats.org/officeDocument/2006/relationships/hyperlink" Target="#'7'!A1"/><Relationship Id="rId2" Type="http://schemas.openxmlformats.org/officeDocument/2006/relationships/hyperlink" Target="#'2'!A1"/><Relationship Id="rId16" Type="http://schemas.openxmlformats.org/officeDocument/2006/relationships/hyperlink" Target="https://pixabay.com/en/heart-red-love-hearts-valentine-357586/" TargetMode="External"/><Relationship Id="rId29" Type="http://schemas.openxmlformats.org/officeDocument/2006/relationships/image" Target="../media/image20.jpeg"/><Relationship Id="rId1" Type="http://schemas.openxmlformats.org/officeDocument/2006/relationships/hyperlink" Target="#'1'!A1"/><Relationship Id="rId6" Type="http://schemas.openxmlformats.org/officeDocument/2006/relationships/hyperlink" Target="#'6'!A1"/><Relationship Id="rId11" Type="http://schemas.openxmlformats.org/officeDocument/2006/relationships/hyperlink" Target="#'11'!A1"/><Relationship Id="rId24" Type="http://schemas.openxmlformats.org/officeDocument/2006/relationships/hyperlink" Target="https://www.pexels.com/photo/beautiful-bird-bird-cute-bird-green-parrot-532538/" TargetMode="External"/><Relationship Id="rId32" Type="http://schemas.openxmlformats.org/officeDocument/2006/relationships/hyperlink" Target="https://proofmart.com/product-category/mailbox-png/page/2/" TargetMode="External"/><Relationship Id="rId37" Type="http://schemas.openxmlformats.org/officeDocument/2006/relationships/image" Target="../media/image24.jpeg"/><Relationship Id="rId40" Type="http://schemas.openxmlformats.org/officeDocument/2006/relationships/hyperlink" Target="https://www.publicdomainpictures.net/view-image.php?image=77589" TargetMode="External"/><Relationship Id="rId45" Type="http://schemas.openxmlformats.org/officeDocument/2006/relationships/image" Target="../media/image28.png"/><Relationship Id="rId5" Type="http://schemas.openxmlformats.org/officeDocument/2006/relationships/hyperlink" Target="#'5'!A1"/><Relationship Id="rId15" Type="http://schemas.openxmlformats.org/officeDocument/2006/relationships/image" Target="../media/image13.png"/><Relationship Id="rId23" Type="http://schemas.openxmlformats.org/officeDocument/2006/relationships/image" Target="../media/image17.jpeg"/><Relationship Id="rId28" Type="http://schemas.openxmlformats.org/officeDocument/2006/relationships/hyperlink" Target="https://freepngimg.com/png/96929-groundhog-day-cartoon-plant-for-party-2020" TargetMode="External"/><Relationship Id="rId36" Type="http://schemas.openxmlformats.org/officeDocument/2006/relationships/hyperlink" Target="https://fr.splatoonwiki.org/wiki/Liquidateur" TargetMode="External"/><Relationship Id="rId10" Type="http://schemas.openxmlformats.org/officeDocument/2006/relationships/hyperlink" Target="#'10'!A1"/><Relationship Id="rId19" Type="http://schemas.openxmlformats.org/officeDocument/2006/relationships/image" Target="../media/image15.png"/><Relationship Id="rId31" Type="http://schemas.openxmlformats.org/officeDocument/2006/relationships/image" Target="../media/image21.png"/><Relationship Id="rId44" Type="http://schemas.openxmlformats.org/officeDocument/2006/relationships/hyperlink" Target="https://www.sketchport.com/drawing/4975579883372544/valentine-bear" TargetMode="External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https://pixabay.com/en/ironing-board-laundry-household-24304/" TargetMode="External"/><Relationship Id="rId22" Type="http://schemas.openxmlformats.org/officeDocument/2006/relationships/hyperlink" Target="https://pixabay.com/th/%E0%B8%AA%E0%B8%B1%E0%B8%8D%E0%B8%8D%E0%B8%B2%E0%B8%93%E0%B9%84%E0%B8%9F%E0%B8%88%E0%B8%A3%E0%B8%B2%E0%B8%88%E0%B8%A3-%E0%B8%81%E0%B8%B2%E0%B8%A3%E0%B8%88%E0%B8%A3%E0%B8%B2%E0%B8%88%E0%B8%A3-%E0%B8%AA%E0%B8%B5%E0%B9%80%E0%B8%82%E0%B8%B5%E0%B8%A2%E0%B8%A7-150189/" TargetMode="External"/><Relationship Id="rId27" Type="http://schemas.openxmlformats.org/officeDocument/2006/relationships/image" Target="../media/image19.png"/><Relationship Id="rId30" Type="http://schemas.openxmlformats.org/officeDocument/2006/relationships/hyperlink" Target="https://www.flickr.com/photos/foqus/2967043989" TargetMode="External"/><Relationship Id="rId35" Type="http://schemas.openxmlformats.org/officeDocument/2006/relationships/image" Target="../media/image23.png"/><Relationship Id="rId43" Type="http://schemas.openxmlformats.org/officeDocument/2006/relationships/image" Target="../media/image27.png"/><Relationship Id="rId8" Type="http://schemas.openxmlformats.org/officeDocument/2006/relationships/hyperlink" Target="#'8'!A1"/><Relationship Id="rId3" Type="http://schemas.openxmlformats.org/officeDocument/2006/relationships/hyperlink" Target="#'3'!A1"/><Relationship Id="rId12" Type="http://schemas.openxmlformats.org/officeDocument/2006/relationships/hyperlink" Target="#'12'!A1"/><Relationship Id="rId17" Type="http://schemas.openxmlformats.org/officeDocument/2006/relationships/image" Target="../media/image14.jpeg"/><Relationship Id="rId25" Type="http://schemas.openxmlformats.org/officeDocument/2006/relationships/image" Target="../media/image18.png"/><Relationship Id="rId33" Type="http://schemas.openxmlformats.org/officeDocument/2006/relationships/image" Target="../media/image22.jpeg"/><Relationship Id="rId38" Type="http://schemas.openxmlformats.org/officeDocument/2006/relationships/hyperlink" Target="https://pixabay.com/en/yellow-car-park-trees-green-1119992/" TargetMode="External"/><Relationship Id="rId46" Type="http://schemas.openxmlformats.org/officeDocument/2006/relationships/hyperlink" Target="https://pixabay.com/de/illustrations/happy-valentinstag-liebe-valentine-2024241/" TargetMode="External"/><Relationship Id="rId20" Type="http://schemas.openxmlformats.org/officeDocument/2006/relationships/hyperlink" Target="https://freepngimg.com/png/75734-beautiful-picture-rose-wallpaper-transparent-red" TargetMode="External"/><Relationship Id="rId41" Type="http://schemas.openxmlformats.org/officeDocument/2006/relationships/image" Target="../media/image26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.jpeg"/><Relationship Id="rId18" Type="http://schemas.openxmlformats.org/officeDocument/2006/relationships/hyperlink" Target="https://www.geeksvgs.com/id/103354" TargetMode="External"/><Relationship Id="rId26" Type="http://schemas.openxmlformats.org/officeDocument/2006/relationships/hyperlink" Target="https://clutzycooking.blogspot.com/2011/10/besteasiestbest-cupcakes-ever-ever.html" TargetMode="External"/><Relationship Id="rId21" Type="http://schemas.openxmlformats.org/officeDocument/2006/relationships/image" Target="../media/image33.jpeg"/><Relationship Id="rId34" Type="http://schemas.openxmlformats.org/officeDocument/2006/relationships/hyperlink" Target="https://lemonscottage.blogspot.com/2014/03/a-day-in-your-lifememe.html" TargetMode="External"/><Relationship Id="rId7" Type="http://schemas.openxmlformats.org/officeDocument/2006/relationships/hyperlink" Target="#'7'!A1"/><Relationship Id="rId12" Type="http://schemas.openxmlformats.org/officeDocument/2006/relationships/hyperlink" Target="#'12'!A1"/><Relationship Id="rId17" Type="http://schemas.openxmlformats.org/officeDocument/2006/relationships/image" Target="../media/image31.png"/><Relationship Id="rId25" Type="http://schemas.openxmlformats.org/officeDocument/2006/relationships/image" Target="../media/image35.jpeg"/><Relationship Id="rId33" Type="http://schemas.openxmlformats.org/officeDocument/2006/relationships/image" Target="../media/image39.jpeg"/><Relationship Id="rId38" Type="http://schemas.openxmlformats.org/officeDocument/2006/relationships/hyperlink" Target="https://pixabay.com/en/bird-branch-cute-vector-blue-982861/" TargetMode="External"/><Relationship Id="rId2" Type="http://schemas.openxmlformats.org/officeDocument/2006/relationships/hyperlink" Target="#'2'!A1"/><Relationship Id="rId16" Type="http://schemas.openxmlformats.org/officeDocument/2006/relationships/hyperlink" Target="http://kukushka-team.blogspot.com/2013/04/baul-de-kukushka-del-cambio-horario.html" TargetMode="External"/><Relationship Id="rId20" Type="http://schemas.openxmlformats.org/officeDocument/2006/relationships/hyperlink" Target="https://freepngimg.com/png/36760-rainbow-photos" TargetMode="External"/><Relationship Id="rId29" Type="http://schemas.openxmlformats.org/officeDocument/2006/relationships/image" Target="../media/image37.png"/><Relationship Id="rId1" Type="http://schemas.openxmlformats.org/officeDocument/2006/relationships/hyperlink" Target="#'1'!A1"/><Relationship Id="rId6" Type="http://schemas.openxmlformats.org/officeDocument/2006/relationships/hyperlink" Target="#'6'!A1"/><Relationship Id="rId11" Type="http://schemas.openxmlformats.org/officeDocument/2006/relationships/hyperlink" Target="#'11'!A1"/><Relationship Id="rId24" Type="http://schemas.openxmlformats.org/officeDocument/2006/relationships/hyperlink" Target="https://alchemybaking.blogspot.com/2011/03/pretty-pink-cupcakes.html" TargetMode="External"/><Relationship Id="rId32" Type="http://schemas.openxmlformats.org/officeDocument/2006/relationships/hyperlink" Target="https://www.geeksvgs.com/id/183195" TargetMode="External"/><Relationship Id="rId37" Type="http://schemas.openxmlformats.org/officeDocument/2006/relationships/image" Target="../media/image41.png"/><Relationship Id="rId5" Type="http://schemas.openxmlformats.org/officeDocument/2006/relationships/hyperlink" Target="#'5'!A1"/><Relationship Id="rId15" Type="http://schemas.openxmlformats.org/officeDocument/2006/relationships/image" Target="../media/image30.jpeg"/><Relationship Id="rId23" Type="http://schemas.openxmlformats.org/officeDocument/2006/relationships/image" Target="../media/image34.jpeg"/><Relationship Id="rId28" Type="http://schemas.openxmlformats.org/officeDocument/2006/relationships/hyperlink" Target="https://www.youtube.com/watch?v=lJ5Fd3qOXhk&amp;t=22s" TargetMode="External"/><Relationship Id="rId36" Type="http://schemas.openxmlformats.org/officeDocument/2006/relationships/hyperlink" Target="https://www.flickr.com/photos/44244096@N00/6832155912" TargetMode="External"/><Relationship Id="rId10" Type="http://schemas.openxmlformats.org/officeDocument/2006/relationships/hyperlink" Target="#'10'!A1"/><Relationship Id="rId19" Type="http://schemas.openxmlformats.org/officeDocument/2006/relationships/image" Target="../media/image32.png"/><Relationship Id="rId31" Type="http://schemas.openxmlformats.org/officeDocument/2006/relationships/image" Target="../media/image38.png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https://imgbin.com/png/eDvjRhBa/saint-patricks-day-shamrock-leprechaun-irish-people-png" TargetMode="External"/><Relationship Id="rId22" Type="http://schemas.openxmlformats.org/officeDocument/2006/relationships/hyperlink" Target="https://www.istockphoto.com/vector/womens-history-month-design-gm513299378-87523957" TargetMode="External"/><Relationship Id="rId27" Type="http://schemas.openxmlformats.org/officeDocument/2006/relationships/image" Target="../media/image36.jpeg"/><Relationship Id="rId30" Type="http://schemas.openxmlformats.org/officeDocument/2006/relationships/hyperlink" Target="https://openclipart.org/detail/17692/cartoon-dog-by-lemmling" TargetMode="External"/><Relationship Id="rId35" Type="http://schemas.openxmlformats.org/officeDocument/2006/relationships/image" Target="../media/image40.jpeg"/><Relationship Id="rId8" Type="http://schemas.openxmlformats.org/officeDocument/2006/relationships/hyperlink" Target="#'8'!A1"/><Relationship Id="rId3" Type="http://schemas.openxmlformats.org/officeDocument/2006/relationships/hyperlink" Target="#'3'!A1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2.jpeg"/><Relationship Id="rId18" Type="http://schemas.openxmlformats.org/officeDocument/2006/relationships/hyperlink" Target="https://www.walmart.com/ip/Pj-Masks-Boys-Licensed-Cotton-4-Piece-Pajama-Set-Size-6/55191195" TargetMode="External"/><Relationship Id="rId26" Type="http://schemas.openxmlformats.org/officeDocument/2006/relationships/hyperlink" Target="https://www.seekpng.com/ipng/u2w7q8o0o0o0o0y3_vector-clipart-rainbow-cloud-and-rainbow-clipart/" TargetMode="External"/><Relationship Id="rId39" Type="http://schemas.openxmlformats.org/officeDocument/2006/relationships/image" Target="../media/image55.png"/><Relationship Id="rId21" Type="http://schemas.openxmlformats.org/officeDocument/2006/relationships/image" Target="../media/image46.png"/><Relationship Id="rId34" Type="http://schemas.openxmlformats.org/officeDocument/2006/relationships/hyperlink" Target="https://www.vhv.rs/viewpic/hoJRooT_shirt-pants-and-socks-clipart-clipart-library-library/" TargetMode="External"/><Relationship Id="rId42" Type="http://schemas.openxmlformats.org/officeDocument/2006/relationships/hyperlink" Target="http://dreamstime.com/stock-photography-cute-zebra-cartoon-smiling-illustration-image34015992" TargetMode="External"/><Relationship Id="rId47" Type="http://schemas.openxmlformats.org/officeDocument/2006/relationships/image" Target="../media/image59.jpeg"/><Relationship Id="rId50" Type="http://schemas.openxmlformats.org/officeDocument/2006/relationships/hyperlink" Target="https://www.vectorstock.com/royalty-free-vector/funny-boy-wearing-red-shirt-cartoon-vector-26838120" TargetMode="External"/><Relationship Id="rId55" Type="http://schemas.openxmlformats.org/officeDocument/2006/relationships/image" Target="../media/image63.jpeg"/><Relationship Id="rId7" Type="http://schemas.openxmlformats.org/officeDocument/2006/relationships/hyperlink" Target="#'7'!A1"/><Relationship Id="rId2" Type="http://schemas.openxmlformats.org/officeDocument/2006/relationships/hyperlink" Target="#'2'!A1"/><Relationship Id="rId16" Type="http://schemas.openxmlformats.org/officeDocument/2006/relationships/hyperlink" Target="https://pixabay.com/id/vectors/kembang-sepatu-hawai-bunga-bunga-303191/" TargetMode="External"/><Relationship Id="rId29" Type="http://schemas.openxmlformats.org/officeDocument/2006/relationships/image" Target="../media/image50.jpg"/><Relationship Id="rId11" Type="http://schemas.openxmlformats.org/officeDocument/2006/relationships/hyperlink" Target="#'11'!A1"/><Relationship Id="rId24" Type="http://schemas.openxmlformats.org/officeDocument/2006/relationships/hyperlink" Target="https://pixabay.com/en/cartoon-girl-girls-puddle-rain-1296436/" TargetMode="External"/><Relationship Id="rId32" Type="http://schemas.openxmlformats.org/officeDocument/2006/relationships/hyperlink" Target="https://pixabay.com/en/flowers-pot-flowerpot-flora-bloom-34330/" TargetMode="External"/><Relationship Id="rId37" Type="http://schemas.openxmlformats.org/officeDocument/2006/relationships/image" Target="../media/image54.jpg"/><Relationship Id="rId40" Type="http://schemas.openxmlformats.org/officeDocument/2006/relationships/hyperlink" Target="https://www.deviantart.com/annamae22/art/Red-beach-Umbrella-Stock-Photo-PNG-473876645" TargetMode="External"/><Relationship Id="rId45" Type="http://schemas.openxmlformats.org/officeDocument/2006/relationships/image" Target="../media/image58.jpeg"/><Relationship Id="rId53" Type="http://schemas.openxmlformats.org/officeDocument/2006/relationships/image" Target="../media/image62.png"/><Relationship Id="rId58" Type="http://schemas.openxmlformats.org/officeDocument/2006/relationships/hyperlink" Target="https://publicdomainpictures.net/view-image.php?image=79919&amp;picture=palm-sunday-clip-art&amp;large=1" TargetMode="External"/><Relationship Id="rId5" Type="http://schemas.openxmlformats.org/officeDocument/2006/relationships/hyperlink" Target="#'5'!A1"/><Relationship Id="rId19" Type="http://schemas.openxmlformats.org/officeDocument/2006/relationships/image" Target="../media/image45.jpeg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https://www.publicdomainpictures.net/en/view-image.php?image=153600&amp;picture=easter-bunny-cute-clipart" TargetMode="External"/><Relationship Id="rId22" Type="http://schemas.openxmlformats.org/officeDocument/2006/relationships/hyperlink" Target="https://pixabay.com/en/kite-flying-wind-autumn-fall-297449/" TargetMode="External"/><Relationship Id="rId27" Type="http://schemas.openxmlformats.org/officeDocument/2006/relationships/image" Target="../media/image49.png"/><Relationship Id="rId30" Type="http://schemas.openxmlformats.org/officeDocument/2006/relationships/hyperlink" Target="https://en.wikipedia.org/wiki/Cap" TargetMode="External"/><Relationship Id="rId35" Type="http://schemas.openxmlformats.org/officeDocument/2006/relationships/image" Target="../media/image53.jpeg"/><Relationship Id="rId43" Type="http://schemas.openxmlformats.org/officeDocument/2006/relationships/image" Target="../media/image57.png"/><Relationship Id="rId48" Type="http://schemas.openxmlformats.org/officeDocument/2006/relationships/hyperlink" Target="https://www.rawpixel.com/image/60160/free-illustration-image-milk-vector-bottle" TargetMode="External"/><Relationship Id="rId56" Type="http://schemas.openxmlformats.org/officeDocument/2006/relationships/hyperlink" Target="https://www.vecteezy.com/vector-art/1177170-border-template-design-with-easter-bunny-and-eggs" TargetMode="External"/><Relationship Id="rId8" Type="http://schemas.openxmlformats.org/officeDocument/2006/relationships/hyperlink" Target="#'8'!A1"/><Relationship Id="rId51" Type="http://schemas.openxmlformats.org/officeDocument/2006/relationships/image" Target="../media/image61.png"/><Relationship Id="rId3" Type="http://schemas.openxmlformats.org/officeDocument/2006/relationships/hyperlink" Target="#'3'!A1"/><Relationship Id="rId12" Type="http://schemas.openxmlformats.org/officeDocument/2006/relationships/hyperlink" Target="#'12'!A1"/><Relationship Id="rId17" Type="http://schemas.openxmlformats.org/officeDocument/2006/relationships/image" Target="../media/image44.jpeg"/><Relationship Id="rId25" Type="http://schemas.openxmlformats.org/officeDocument/2006/relationships/image" Target="../media/image48.jpeg"/><Relationship Id="rId33" Type="http://schemas.openxmlformats.org/officeDocument/2006/relationships/image" Target="../media/image52.jpeg"/><Relationship Id="rId38" Type="http://schemas.openxmlformats.org/officeDocument/2006/relationships/hyperlink" Target="https://www.bcdb.com/cartoons/Other_Studios/C/Cosgrove_Hall_Films/Fetch_the_Vet/" TargetMode="External"/><Relationship Id="rId46" Type="http://schemas.openxmlformats.org/officeDocument/2006/relationships/hyperlink" Target="https://www.aliexpress.com/item/Fashion-Design-Women-Summer-T-shirt-SUUST-NCE-Printed-Cartoon-Short-Sleeve-Femme-Purple-White-Tshirt/32889922665.html?src=bing&amp;albslr=228264292&amp;isdl=y" TargetMode="External"/><Relationship Id="rId20" Type="http://schemas.openxmlformats.org/officeDocument/2006/relationships/hyperlink" Target="https://www.pinterest.com/pin/737816351431069996/" TargetMode="External"/><Relationship Id="rId41" Type="http://schemas.openxmlformats.org/officeDocument/2006/relationships/image" Target="../media/image56.jpeg"/><Relationship Id="rId54" Type="http://schemas.openxmlformats.org/officeDocument/2006/relationships/hyperlink" Target="https://openclipart.org/detail/130399/rabbit_001_face_cartoon_easter" TargetMode="External"/><Relationship Id="rId1" Type="http://schemas.openxmlformats.org/officeDocument/2006/relationships/hyperlink" Target="#'1'!A1"/><Relationship Id="rId6" Type="http://schemas.openxmlformats.org/officeDocument/2006/relationships/hyperlink" Target="#'6'!A1"/><Relationship Id="rId15" Type="http://schemas.openxmlformats.org/officeDocument/2006/relationships/image" Target="../media/image43.png"/><Relationship Id="rId23" Type="http://schemas.openxmlformats.org/officeDocument/2006/relationships/image" Target="../media/image47.png"/><Relationship Id="rId28" Type="http://schemas.openxmlformats.org/officeDocument/2006/relationships/hyperlink" Target="https://animalroyale.gamepedia.com/Challenges" TargetMode="External"/><Relationship Id="rId36" Type="http://schemas.openxmlformats.org/officeDocument/2006/relationships/hyperlink" Target="https://260daysnorepeats.blogspot.com/2010/04/april-22-2010-happy-earth-day.html" TargetMode="External"/><Relationship Id="rId49" Type="http://schemas.openxmlformats.org/officeDocument/2006/relationships/image" Target="../media/image60.jpeg"/><Relationship Id="rId57" Type="http://schemas.openxmlformats.org/officeDocument/2006/relationships/image" Target="../media/image64.jpeg"/><Relationship Id="rId10" Type="http://schemas.openxmlformats.org/officeDocument/2006/relationships/hyperlink" Target="#'10'!A1"/><Relationship Id="rId31" Type="http://schemas.openxmlformats.org/officeDocument/2006/relationships/image" Target="../media/image51.png"/><Relationship Id="rId44" Type="http://schemas.openxmlformats.org/officeDocument/2006/relationships/hyperlink" Target="http://pixabay.com/en/toddler-boy-playing-truck-toy-28751/" TargetMode="External"/><Relationship Id="rId52" Type="http://schemas.openxmlformats.org/officeDocument/2006/relationships/hyperlink" Target="https://pixabay.com/en/boy-reading-book-specs-spectacles-34619/" TargetMode="Externa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5.jpeg"/><Relationship Id="rId18" Type="http://schemas.openxmlformats.org/officeDocument/2006/relationships/hyperlink" Target="https://publicdomainpictures.net/view-image.php?image=27226&amp;picture=american-flags" TargetMode="External"/><Relationship Id="rId26" Type="http://schemas.openxmlformats.org/officeDocument/2006/relationships/hyperlink" Target="https://www.pinterest.com/pin/241224123765469908/" TargetMode="External"/><Relationship Id="rId39" Type="http://schemas.openxmlformats.org/officeDocument/2006/relationships/image" Target="../media/image78.jpeg"/><Relationship Id="rId21" Type="http://schemas.openxmlformats.org/officeDocument/2006/relationships/image" Target="../media/image69.jpg"/><Relationship Id="rId34" Type="http://schemas.openxmlformats.org/officeDocument/2006/relationships/hyperlink" Target="https://cliparting.com/free-spring-clip-art-2237/" TargetMode="External"/><Relationship Id="rId42" Type="http://schemas.openxmlformats.org/officeDocument/2006/relationships/hyperlink" Target="https://supernaturalcollections.com/products/black-organic-cotton-baby-grow-v-neck" TargetMode="External"/><Relationship Id="rId47" Type="http://schemas.openxmlformats.org/officeDocument/2006/relationships/image" Target="../media/image82.jpeg"/><Relationship Id="rId50" Type="http://schemas.openxmlformats.org/officeDocument/2006/relationships/hyperlink" Target="https://www.pinterest.com/pin/744571750870535738/" TargetMode="External"/><Relationship Id="rId55" Type="http://schemas.openxmlformats.org/officeDocument/2006/relationships/image" Target="../media/image86.jpeg"/><Relationship Id="rId7" Type="http://schemas.openxmlformats.org/officeDocument/2006/relationships/hyperlink" Target="#'7'!A1"/><Relationship Id="rId2" Type="http://schemas.openxmlformats.org/officeDocument/2006/relationships/hyperlink" Target="#'2'!A1"/><Relationship Id="rId16" Type="http://schemas.openxmlformats.org/officeDocument/2006/relationships/hyperlink" Target="https://www.yorkcountygov.com/CivicAlerts.asp?AID=186&amp;ARC=341" TargetMode="External"/><Relationship Id="rId29" Type="http://schemas.openxmlformats.org/officeDocument/2006/relationships/image" Target="../media/image73.jpeg"/><Relationship Id="rId11" Type="http://schemas.openxmlformats.org/officeDocument/2006/relationships/hyperlink" Target="#'11'!A1"/><Relationship Id="rId24" Type="http://schemas.openxmlformats.org/officeDocument/2006/relationships/hyperlink" Target="https://www.flickr.com/photos/vbecker/7179619746" TargetMode="External"/><Relationship Id="rId32" Type="http://schemas.openxmlformats.org/officeDocument/2006/relationships/hyperlink" Target="https://tuclothing.sainsburys.co.uk/p/Blue-Crew-Neck-T-Shirt-(3-12-years)/133579853-Blue" TargetMode="External"/><Relationship Id="rId37" Type="http://schemas.openxmlformats.org/officeDocument/2006/relationships/image" Target="../media/image77.png"/><Relationship Id="rId40" Type="http://schemas.openxmlformats.org/officeDocument/2006/relationships/hyperlink" Target="https://pixabay.com/en/pot-flowers-flowers-in-pots-1467659/" TargetMode="External"/><Relationship Id="rId45" Type="http://schemas.openxmlformats.org/officeDocument/2006/relationships/image" Target="../media/image81.png"/><Relationship Id="rId53" Type="http://schemas.openxmlformats.org/officeDocument/2006/relationships/image" Target="../media/image85.jpeg"/><Relationship Id="rId5" Type="http://schemas.openxmlformats.org/officeDocument/2006/relationships/hyperlink" Target="#'5'!A1"/><Relationship Id="rId10" Type="http://schemas.openxmlformats.org/officeDocument/2006/relationships/hyperlink" Target="#'10'!A1"/><Relationship Id="rId19" Type="http://schemas.openxmlformats.org/officeDocument/2006/relationships/image" Target="../media/image68.jpeg"/><Relationship Id="rId31" Type="http://schemas.openxmlformats.org/officeDocument/2006/relationships/image" Target="../media/image74.jpeg"/><Relationship Id="rId44" Type="http://schemas.openxmlformats.org/officeDocument/2006/relationships/hyperlink" Target="https://www.youtube.com/watch?v=WngJjOCIZrQ" TargetMode="External"/><Relationship Id="rId52" Type="http://schemas.openxmlformats.org/officeDocument/2006/relationships/hyperlink" Target="https://www.flickr.com/photos/jeepersmedia/14345528901" TargetMode="External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https://publicdomainpictures.net/view-image.php?image=100149&amp;picture=happy-mothers-day" TargetMode="External"/><Relationship Id="rId22" Type="http://schemas.openxmlformats.org/officeDocument/2006/relationships/hyperlink" Target="https://www.kwizgiver.com/2011_10_01_archive.html" TargetMode="External"/><Relationship Id="rId27" Type="http://schemas.openxmlformats.org/officeDocument/2006/relationships/image" Target="../media/image72.png"/><Relationship Id="rId30" Type="http://schemas.openxmlformats.org/officeDocument/2006/relationships/hyperlink" Target="https://gardliv.blogspot.com/2020/03/preschool-kindergarten-school-uniform.html" TargetMode="External"/><Relationship Id="rId35" Type="http://schemas.openxmlformats.org/officeDocument/2006/relationships/image" Target="../media/image76.jpeg"/><Relationship Id="rId43" Type="http://schemas.openxmlformats.org/officeDocument/2006/relationships/image" Target="../media/image80.jpeg"/><Relationship Id="rId48" Type="http://schemas.openxmlformats.org/officeDocument/2006/relationships/hyperlink" Target="https://www.youtube.com/watch?v=zCIfbvdrrNw" TargetMode="External"/><Relationship Id="rId56" Type="http://schemas.openxmlformats.org/officeDocument/2006/relationships/hyperlink" Target="https://www.sciencephoto.com/media/3716/view" TargetMode="External"/><Relationship Id="rId8" Type="http://schemas.openxmlformats.org/officeDocument/2006/relationships/hyperlink" Target="#'8'!A1"/><Relationship Id="rId51" Type="http://schemas.openxmlformats.org/officeDocument/2006/relationships/image" Target="../media/image84.jpeg"/><Relationship Id="rId3" Type="http://schemas.openxmlformats.org/officeDocument/2006/relationships/hyperlink" Target="#'3'!A1"/><Relationship Id="rId12" Type="http://schemas.openxmlformats.org/officeDocument/2006/relationships/hyperlink" Target="#'12'!A1"/><Relationship Id="rId17" Type="http://schemas.openxmlformats.org/officeDocument/2006/relationships/image" Target="../media/image67.jpeg"/><Relationship Id="rId25" Type="http://schemas.openxmlformats.org/officeDocument/2006/relationships/image" Target="../media/image71.jpeg"/><Relationship Id="rId33" Type="http://schemas.openxmlformats.org/officeDocument/2006/relationships/image" Target="../media/image75.jpeg"/><Relationship Id="rId38" Type="http://schemas.openxmlformats.org/officeDocument/2006/relationships/hyperlink" Target="https://www.greetings.live/2019/04/workers-day-Happy-May-day-Wishes.html" TargetMode="External"/><Relationship Id="rId46" Type="http://schemas.openxmlformats.org/officeDocument/2006/relationships/hyperlink" Target="https://thesoftroots.com/words-that-start-with-c/" TargetMode="External"/><Relationship Id="rId20" Type="http://schemas.openxmlformats.org/officeDocument/2006/relationships/hyperlink" Target="https://www.publicdomainpictures.net/es/view-image.php?image=390168&amp;picture=poster-cinco-de-mayo" TargetMode="External"/><Relationship Id="rId41" Type="http://schemas.openxmlformats.org/officeDocument/2006/relationships/image" Target="../media/image79.jpeg"/><Relationship Id="rId54" Type="http://schemas.openxmlformats.org/officeDocument/2006/relationships/hyperlink" Target="https://www.walmart.com/ip/Baby-Boys-Girls-Cute-Cartoon-Long-Sleeve-Sweatshirt-Bodysuit-Romper-Spring-Casual-Child-Outfits-Clothes/1270379141" TargetMode="External"/><Relationship Id="rId1" Type="http://schemas.openxmlformats.org/officeDocument/2006/relationships/hyperlink" Target="#'1'!A1"/><Relationship Id="rId6" Type="http://schemas.openxmlformats.org/officeDocument/2006/relationships/hyperlink" Target="#'6'!A1"/><Relationship Id="rId15" Type="http://schemas.openxmlformats.org/officeDocument/2006/relationships/image" Target="../media/image66.jpeg"/><Relationship Id="rId23" Type="http://schemas.openxmlformats.org/officeDocument/2006/relationships/image" Target="../media/image70.jpeg"/><Relationship Id="rId28" Type="http://schemas.openxmlformats.org/officeDocument/2006/relationships/hyperlink" Target="https://clipground.com/show-and-tell-clipart-free.html" TargetMode="External"/><Relationship Id="rId36" Type="http://schemas.openxmlformats.org/officeDocument/2006/relationships/hyperlink" Target="https://www.vectorstock.com/royalty-free-vector/little-boy-in-red-shirt-and-jeans-vector-15733523" TargetMode="External"/><Relationship Id="rId49" Type="http://schemas.openxmlformats.org/officeDocument/2006/relationships/image" Target="../media/image83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7.jpeg"/><Relationship Id="rId18" Type="http://schemas.openxmlformats.org/officeDocument/2006/relationships/hyperlink" Target="http://hollytreepriestlake.blogspot.com/2016/07/water-day.html" TargetMode="External"/><Relationship Id="rId26" Type="http://schemas.openxmlformats.org/officeDocument/2006/relationships/hyperlink" Target="http://theconversation.com/explainer-when-should-children-start-to-think-about-their-careers-38264" TargetMode="External"/><Relationship Id="rId39" Type="http://schemas.openxmlformats.org/officeDocument/2006/relationships/image" Target="../media/image100.jpeg"/><Relationship Id="rId21" Type="http://schemas.openxmlformats.org/officeDocument/2006/relationships/image" Target="../media/image91.png"/><Relationship Id="rId34" Type="http://schemas.openxmlformats.org/officeDocument/2006/relationships/hyperlink" Target="https://clipground.com/water-play-clipart.html" TargetMode="External"/><Relationship Id="rId42" Type="http://schemas.openxmlformats.org/officeDocument/2006/relationships/hyperlink" Target="https://webstockreview.net/explore/firetruck-clipart-baby/" TargetMode="External"/><Relationship Id="rId7" Type="http://schemas.openxmlformats.org/officeDocument/2006/relationships/hyperlink" Target="#'7'!A1"/><Relationship Id="rId2" Type="http://schemas.openxmlformats.org/officeDocument/2006/relationships/hyperlink" Target="#'2'!A1"/><Relationship Id="rId16" Type="http://schemas.openxmlformats.org/officeDocument/2006/relationships/hyperlink" Target="https://clipartix.com/vegetable-clip-art-image-24547/" TargetMode="External"/><Relationship Id="rId20" Type="http://schemas.openxmlformats.org/officeDocument/2006/relationships/hyperlink" Target="https://webstockreview.net/explore/fireworks-clipart-cartoon/" TargetMode="External"/><Relationship Id="rId29" Type="http://schemas.openxmlformats.org/officeDocument/2006/relationships/image" Target="../media/image95.jpeg"/><Relationship Id="rId41" Type="http://schemas.openxmlformats.org/officeDocument/2006/relationships/image" Target="../media/image101.png"/><Relationship Id="rId1" Type="http://schemas.openxmlformats.org/officeDocument/2006/relationships/hyperlink" Target="#'1'!A1"/><Relationship Id="rId6" Type="http://schemas.openxmlformats.org/officeDocument/2006/relationships/hyperlink" Target="#'6'!A1"/><Relationship Id="rId11" Type="http://schemas.openxmlformats.org/officeDocument/2006/relationships/hyperlink" Target="#'11'!A1"/><Relationship Id="rId24" Type="http://schemas.openxmlformats.org/officeDocument/2006/relationships/hyperlink" Target="https://mrskappel.blogspot.com/2015/01/mix-match-day.html" TargetMode="External"/><Relationship Id="rId32" Type="http://schemas.openxmlformats.org/officeDocument/2006/relationships/hyperlink" Target="https://portolasprings.iusd.org/events/spirit-day-2" TargetMode="External"/><Relationship Id="rId37" Type="http://schemas.openxmlformats.org/officeDocument/2006/relationships/image" Target="../media/image99.png"/><Relationship Id="rId40" Type="http://schemas.openxmlformats.org/officeDocument/2006/relationships/hyperlink" Target="https://franotilla.com/products/plain-unisex-t-shirt-orange" TargetMode="External"/><Relationship Id="rId5" Type="http://schemas.openxmlformats.org/officeDocument/2006/relationships/hyperlink" Target="#'5'!A1"/><Relationship Id="rId15" Type="http://schemas.openxmlformats.org/officeDocument/2006/relationships/image" Target="../media/image88.png"/><Relationship Id="rId23" Type="http://schemas.openxmlformats.org/officeDocument/2006/relationships/image" Target="../media/image92.jpeg"/><Relationship Id="rId28" Type="http://schemas.openxmlformats.org/officeDocument/2006/relationships/hyperlink" Target="https://www.istockphoto.com/illustrations/catbird-illustrations" TargetMode="External"/><Relationship Id="rId36" Type="http://schemas.openxmlformats.org/officeDocument/2006/relationships/hyperlink" Target="https://clipground.com/water-fun-clipart.html" TargetMode="External"/><Relationship Id="rId10" Type="http://schemas.openxmlformats.org/officeDocument/2006/relationships/hyperlink" Target="#'10'!A1"/><Relationship Id="rId19" Type="http://schemas.openxmlformats.org/officeDocument/2006/relationships/image" Target="../media/image90.png"/><Relationship Id="rId31" Type="http://schemas.openxmlformats.org/officeDocument/2006/relationships/image" Target="../media/image96.jpeg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https://www.publicdomainpictures.net/en/view-image.php?image=333734&amp;picture=fathers-day-card-template" TargetMode="External"/><Relationship Id="rId22" Type="http://schemas.openxmlformats.org/officeDocument/2006/relationships/hyperlink" Target="https://openclipart.org/detail/193039/awesome-summer-by-scout-193039" TargetMode="External"/><Relationship Id="rId27" Type="http://schemas.openxmlformats.org/officeDocument/2006/relationships/image" Target="../media/image94.jpeg"/><Relationship Id="rId30" Type="http://schemas.openxmlformats.org/officeDocument/2006/relationships/hyperlink" Target="https://clipground.com/clip-art-petting-zoo.html" TargetMode="External"/><Relationship Id="rId35" Type="http://schemas.openxmlformats.org/officeDocument/2006/relationships/image" Target="../media/image98.png"/><Relationship Id="rId8" Type="http://schemas.openxmlformats.org/officeDocument/2006/relationships/hyperlink" Target="#'8'!A1"/><Relationship Id="rId3" Type="http://schemas.openxmlformats.org/officeDocument/2006/relationships/hyperlink" Target="#'3'!A1"/><Relationship Id="rId12" Type="http://schemas.openxmlformats.org/officeDocument/2006/relationships/hyperlink" Target="#'12'!A1"/><Relationship Id="rId17" Type="http://schemas.openxmlformats.org/officeDocument/2006/relationships/image" Target="../media/image89.jpeg"/><Relationship Id="rId25" Type="http://schemas.openxmlformats.org/officeDocument/2006/relationships/image" Target="../media/image93.jpeg"/><Relationship Id="rId33" Type="http://schemas.openxmlformats.org/officeDocument/2006/relationships/image" Target="../media/image97.png"/><Relationship Id="rId38" Type="http://schemas.openxmlformats.org/officeDocument/2006/relationships/hyperlink" Target="https://fraternitysororitysvg.com/juneteenth-heart-svg" TargetMode="Externa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2.jpeg"/><Relationship Id="rId18" Type="http://schemas.openxmlformats.org/officeDocument/2006/relationships/hyperlink" Target="https://www.pexels.com/photo/two-ice-cream-cups-1362534/" TargetMode="External"/><Relationship Id="rId26" Type="http://schemas.openxmlformats.org/officeDocument/2006/relationships/image" Target="../media/image108.jpeg"/><Relationship Id="rId39" Type="http://schemas.openxmlformats.org/officeDocument/2006/relationships/hyperlink" Target="https://miscositasdeinfantil.blogspot.com/2018/04/i-love-80s.html" TargetMode="External"/><Relationship Id="rId21" Type="http://schemas.openxmlformats.org/officeDocument/2006/relationships/image" Target="../media/image106.jpeg"/><Relationship Id="rId34" Type="http://schemas.openxmlformats.org/officeDocument/2006/relationships/image" Target="../media/image112.jpeg"/><Relationship Id="rId42" Type="http://schemas.openxmlformats.org/officeDocument/2006/relationships/image" Target="../media/image116.jpeg"/><Relationship Id="rId7" Type="http://schemas.openxmlformats.org/officeDocument/2006/relationships/hyperlink" Target="#'7'!A1"/><Relationship Id="rId2" Type="http://schemas.openxmlformats.org/officeDocument/2006/relationships/hyperlink" Target="#'2'!A1"/><Relationship Id="rId16" Type="http://schemas.openxmlformats.org/officeDocument/2006/relationships/hyperlink" Target="http://robliano.wordpress.com/2011/07/04/i-want-to-break-free/" TargetMode="External"/><Relationship Id="rId29" Type="http://schemas.openxmlformats.org/officeDocument/2006/relationships/hyperlink" Target="https://www.dreamstime.com/royalty-free-stock-images-summer-water-play-image9488719" TargetMode="External"/><Relationship Id="rId1" Type="http://schemas.openxmlformats.org/officeDocument/2006/relationships/hyperlink" Target="#'1'!A1"/><Relationship Id="rId6" Type="http://schemas.openxmlformats.org/officeDocument/2006/relationships/hyperlink" Target="#'6'!A1"/><Relationship Id="rId11" Type="http://schemas.openxmlformats.org/officeDocument/2006/relationships/hyperlink" Target="#'11'!A1"/><Relationship Id="rId24" Type="http://schemas.openxmlformats.org/officeDocument/2006/relationships/hyperlink" Target="http://junior2.cumbresblogs.com/show-tell/2014/we-finished-with-the-show-tell-presentations/" TargetMode="External"/><Relationship Id="rId32" Type="http://schemas.openxmlformats.org/officeDocument/2006/relationships/image" Target="../media/image111.jpeg"/><Relationship Id="rId37" Type="http://schemas.openxmlformats.org/officeDocument/2006/relationships/hyperlink" Target="https://www.vectorstock.com/royalty-free-vector/kids-watching-puppet-show-vector-22022007" TargetMode="External"/><Relationship Id="rId40" Type="http://schemas.openxmlformats.org/officeDocument/2006/relationships/image" Target="../media/image115.png"/><Relationship Id="rId45" Type="http://schemas.openxmlformats.org/officeDocument/2006/relationships/hyperlink" Target="https://www.vecteezy.com/vector-art/202099-science-fair-concept-vector" TargetMode="External"/><Relationship Id="rId5" Type="http://schemas.openxmlformats.org/officeDocument/2006/relationships/hyperlink" Target="#'5'!A1"/><Relationship Id="rId15" Type="http://schemas.openxmlformats.org/officeDocument/2006/relationships/image" Target="../media/image103.jpeg"/><Relationship Id="rId23" Type="http://schemas.openxmlformats.org/officeDocument/2006/relationships/image" Target="../media/image107.jpeg"/><Relationship Id="rId28" Type="http://schemas.openxmlformats.org/officeDocument/2006/relationships/image" Target="../media/image109.jpeg"/><Relationship Id="rId36" Type="http://schemas.openxmlformats.org/officeDocument/2006/relationships/image" Target="../media/image113.jpeg"/><Relationship Id="rId10" Type="http://schemas.openxmlformats.org/officeDocument/2006/relationships/hyperlink" Target="#'10'!A1"/><Relationship Id="rId19" Type="http://schemas.openxmlformats.org/officeDocument/2006/relationships/image" Target="../media/image105.jpeg"/><Relationship Id="rId31" Type="http://schemas.openxmlformats.org/officeDocument/2006/relationships/hyperlink" Target="https://en.wiktionary.org/wiki/s'more" TargetMode="External"/><Relationship Id="rId44" Type="http://schemas.openxmlformats.org/officeDocument/2006/relationships/image" Target="../media/image117.jpeg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http://www.allwhitebackground.com/popcorn.html" TargetMode="External"/><Relationship Id="rId22" Type="http://schemas.openxmlformats.org/officeDocument/2006/relationships/hyperlink" Target="http://www.flickr.com/photos/ladydragonflyherworld/4121725243/" TargetMode="External"/><Relationship Id="rId27" Type="http://schemas.openxmlformats.org/officeDocument/2006/relationships/hyperlink" Target="https://pixabay.com/en/water-gun-spray-gun-toys-child-312826/" TargetMode="External"/><Relationship Id="rId30" Type="http://schemas.openxmlformats.org/officeDocument/2006/relationships/image" Target="../media/image110.jpeg"/><Relationship Id="rId35" Type="http://schemas.openxmlformats.org/officeDocument/2006/relationships/hyperlink" Target="https://www.dreamstime.com/stock-illustration-magic-show-vector-illustration-image56183181" TargetMode="External"/><Relationship Id="rId43" Type="http://schemas.openxmlformats.org/officeDocument/2006/relationships/hyperlink" Target="https://www.istockphoto.com/vector/relay-gm524449611-51883780" TargetMode="External"/><Relationship Id="rId8" Type="http://schemas.openxmlformats.org/officeDocument/2006/relationships/hyperlink" Target="#'8'!A1"/><Relationship Id="rId3" Type="http://schemas.openxmlformats.org/officeDocument/2006/relationships/hyperlink" Target="#'3'!A1"/><Relationship Id="rId12" Type="http://schemas.openxmlformats.org/officeDocument/2006/relationships/hyperlink" Target="#'12'!A1"/><Relationship Id="rId17" Type="http://schemas.openxmlformats.org/officeDocument/2006/relationships/image" Target="../media/image104.jpeg"/><Relationship Id="rId25" Type="http://schemas.openxmlformats.org/officeDocument/2006/relationships/hyperlink" Target="https://creativecommons.org/licenses/by-nc-sa/3.0/" TargetMode="External"/><Relationship Id="rId33" Type="http://schemas.openxmlformats.org/officeDocument/2006/relationships/hyperlink" Target="http://www.splgrafton.org/school/academics/classes/age-3-pre-k" TargetMode="External"/><Relationship Id="rId38" Type="http://schemas.openxmlformats.org/officeDocument/2006/relationships/image" Target="../media/image114.jpeg"/><Relationship Id="rId20" Type="http://schemas.openxmlformats.org/officeDocument/2006/relationships/hyperlink" Target="https://pxhere.com/nl/photo/1378196" TargetMode="External"/><Relationship Id="rId41" Type="http://schemas.openxmlformats.org/officeDocument/2006/relationships/hyperlink" Target="https://pixabay.com/en/boy-book-reding-child-school-311392/" TargetMode="Externa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8.jpeg"/><Relationship Id="rId18" Type="http://schemas.openxmlformats.org/officeDocument/2006/relationships/hyperlink" Target="https://freesvg.org/blue-t-shirt-vector-illustration" TargetMode="External"/><Relationship Id="rId26" Type="http://schemas.openxmlformats.org/officeDocument/2006/relationships/hyperlink" Target="https://tlcms.org/show-and-tell/" TargetMode="External"/><Relationship Id="rId3" Type="http://schemas.openxmlformats.org/officeDocument/2006/relationships/hyperlink" Target="#'3'!A1"/><Relationship Id="rId21" Type="http://schemas.openxmlformats.org/officeDocument/2006/relationships/image" Target="../media/image122.jpeg"/><Relationship Id="rId34" Type="http://schemas.openxmlformats.org/officeDocument/2006/relationships/hyperlink" Target="https://thechirpingmoms.com/our-favorite-mix-and-match-school.html" TargetMode="External"/><Relationship Id="rId7" Type="http://schemas.openxmlformats.org/officeDocument/2006/relationships/hyperlink" Target="#'7'!A1"/><Relationship Id="rId12" Type="http://schemas.openxmlformats.org/officeDocument/2006/relationships/hyperlink" Target="#'12'!A1"/><Relationship Id="rId17" Type="http://schemas.openxmlformats.org/officeDocument/2006/relationships/image" Target="../media/image120.png"/><Relationship Id="rId25" Type="http://schemas.openxmlformats.org/officeDocument/2006/relationships/image" Target="../media/image124.jpeg"/><Relationship Id="rId33" Type="http://schemas.openxmlformats.org/officeDocument/2006/relationships/image" Target="../media/image128.jpeg"/><Relationship Id="rId2" Type="http://schemas.openxmlformats.org/officeDocument/2006/relationships/hyperlink" Target="#'2'!A1"/><Relationship Id="rId16" Type="http://schemas.openxmlformats.org/officeDocument/2006/relationships/hyperlink" Target="http://mylifeandkids.com/best-way-organize-display-kids-artwork/" TargetMode="External"/><Relationship Id="rId20" Type="http://schemas.openxmlformats.org/officeDocument/2006/relationships/hyperlink" Target="https://pixabay.com/en/superhero-pop-art-cartoon-animation-2573131/" TargetMode="External"/><Relationship Id="rId29" Type="http://schemas.openxmlformats.org/officeDocument/2006/relationships/image" Target="../media/image126.jpeg"/><Relationship Id="rId1" Type="http://schemas.openxmlformats.org/officeDocument/2006/relationships/hyperlink" Target="#'1'!A1"/><Relationship Id="rId6" Type="http://schemas.openxmlformats.org/officeDocument/2006/relationships/hyperlink" Target="#'6'!A1"/><Relationship Id="rId11" Type="http://schemas.openxmlformats.org/officeDocument/2006/relationships/hyperlink" Target="#'11'!A1"/><Relationship Id="rId24" Type="http://schemas.openxmlformats.org/officeDocument/2006/relationships/hyperlink" Target="http://www.amightygirl.com/school-picture-day" TargetMode="External"/><Relationship Id="rId32" Type="http://schemas.openxmlformats.org/officeDocument/2006/relationships/hyperlink" Target="http://www.brighthubeducation.com/pre-k-and-k-lesson-plans/129460-backwards-day-theme-for-the-kindergarten-class/" TargetMode="External"/><Relationship Id="rId5" Type="http://schemas.openxmlformats.org/officeDocument/2006/relationships/hyperlink" Target="#'5'!A1"/><Relationship Id="rId15" Type="http://schemas.openxmlformats.org/officeDocument/2006/relationships/image" Target="../media/image119.png"/><Relationship Id="rId23" Type="http://schemas.openxmlformats.org/officeDocument/2006/relationships/image" Target="../media/image123.jpeg"/><Relationship Id="rId28" Type="http://schemas.openxmlformats.org/officeDocument/2006/relationships/hyperlink" Target="https://www.pexels.com/photo/flowers-nature-photography-nature-wallpaper-89744/" TargetMode="External"/><Relationship Id="rId10" Type="http://schemas.openxmlformats.org/officeDocument/2006/relationships/hyperlink" Target="#'10'!A1"/><Relationship Id="rId19" Type="http://schemas.openxmlformats.org/officeDocument/2006/relationships/image" Target="../media/image121.png"/><Relationship Id="rId31" Type="http://schemas.openxmlformats.org/officeDocument/2006/relationships/image" Target="../media/image127.jpeg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https://ajhhjaftw.blogspot.com/2013/10/top5canadajerseys.html" TargetMode="External"/><Relationship Id="rId22" Type="http://schemas.openxmlformats.org/officeDocument/2006/relationships/hyperlink" Target="https://www.arsnc.org/2021/08/23/21279/fall-picture-day-2/" TargetMode="External"/><Relationship Id="rId27" Type="http://schemas.openxmlformats.org/officeDocument/2006/relationships/image" Target="../media/image125.jpeg"/><Relationship Id="rId30" Type="http://schemas.openxmlformats.org/officeDocument/2006/relationships/hyperlink" Target="https://amalovest.blogspot.com/2019/09/nature-photography-wallpaper-hd.html" TargetMode="External"/><Relationship Id="rId8" Type="http://schemas.openxmlformats.org/officeDocument/2006/relationships/hyperlink" Target="#'8'!A1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9.png"/><Relationship Id="rId18" Type="http://schemas.openxmlformats.org/officeDocument/2006/relationships/hyperlink" Target="http://gabefriesen.deviantart.com/art/Chibi-Spiderman-404792923" TargetMode="External"/><Relationship Id="rId26" Type="http://schemas.openxmlformats.org/officeDocument/2006/relationships/hyperlink" Target="http://www.pixnio.com/textures-and-patterns/leaves-plants-patterns-textures/autumn-leaves-collage" TargetMode="External"/><Relationship Id="rId3" Type="http://schemas.openxmlformats.org/officeDocument/2006/relationships/hyperlink" Target="#'3'!A1"/><Relationship Id="rId21" Type="http://schemas.openxmlformats.org/officeDocument/2006/relationships/image" Target="../media/image133.jpeg"/><Relationship Id="rId34" Type="http://schemas.openxmlformats.org/officeDocument/2006/relationships/hyperlink" Target="https://pixabay.com/ko/illustrations/%EA%B0%80%EC%9D%84-%EB%82%98%EB%AC%B4-%EB%96%A8%EC%96%B4%EC%A7%80%EB%8B%A4-%EB%8B%A8%ED%92%8D-3678232/" TargetMode="External"/><Relationship Id="rId7" Type="http://schemas.openxmlformats.org/officeDocument/2006/relationships/hyperlink" Target="#'7'!A1"/><Relationship Id="rId12" Type="http://schemas.openxmlformats.org/officeDocument/2006/relationships/hyperlink" Target="#'12'!A1"/><Relationship Id="rId17" Type="http://schemas.openxmlformats.org/officeDocument/2006/relationships/image" Target="../media/image131.jpeg"/><Relationship Id="rId25" Type="http://schemas.openxmlformats.org/officeDocument/2006/relationships/image" Target="../media/image135.jpeg"/><Relationship Id="rId33" Type="http://schemas.openxmlformats.org/officeDocument/2006/relationships/image" Target="../media/image139.png"/><Relationship Id="rId2" Type="http://schemas.openxmlformats.org/officeDocument/2006/relationships/hyperlink" Target="#'2'!A1"/><Relationship Id="rId16" Type="http://schemas.openxmlformats.org/officeDocument/2006/relationships/hyperlink" Target="http://www.mabapost.tn/410615/Lawn-Sprinklers360&amp;deg;Automatic-Rotating-Water-Sprinkler-System-Adjustable-Outdoor-Automatic-Sprinklers-Lawn/" TargetMode="External"/><Relationship Id="rId20" Type="http://schemas.openxmlformats.org/officeDocument/2006/relationships/hyperlink" Target="http://www.foodista.com/blog/2015/04/01/naturally-beautiful-rainbow-foods" TargetMode="External"/><Relationship Id="rId29" Type="http://schemas.openxmlformats.org/officeDocument/2006/relationships/image" Target="../media/image137.jpeg"/><Relationship Id="rId1" Type="http://schemas.openxmlformats.org/officeDocument/2006/relationships/hyperlink" Target="#'1'!A1"/><Relationship Id="rId6" Type="http://schemas.openxmlformats.org/officeDocument/2006/relationships/hyperlink" Target="#'6'!A1"/><Relationship Id="rId11" Type="http://schemas.openxmlformats.org/officeDocument/2006/relationships/hyperlink" Target="#'11'!A1"/><Relationship Id="rId24" Type="http://schemas.openxmlformats.org/officeDocument/2006/relationships/hyperlink" Target="https://www.theidearoom.net/diy-4th-july-clothing-accesories" TargetMode="External"/><Relationship Id="rId32" Type="http://schemas.openxmlformats.org/officeDocument/2006/relationships/hyperlink" Target="https://pixabay.com/en/apple-green-smile-comic-face-307118/" TargetMode="External"/><Relationship Id="rId5" Type="http://schemas.openxmlformats.org/officeDocument/2006/relationships/hyperlink" Target="#'5'!A1"/><Relationship Id="rId15" Type="http://schemas.openxmlformats.org/officeDocument/2006/relationships/image" Target="../media/image130.jpeg"/><Relationship Id="rId23" Type="http://schemas.openxmlformats.org/officeDocument/2006/relationships/image" Target="../media/image134.jpeg"/><Relationship Id="rId28" Type="http://schemas.openxmlformats.org/officeDocument/2006/relationships/hyperlink" Target="https://ru.wikipedia.org/wiki/9/11_Living_Memorial_Plaza" TargetMode="External"/><Relationship Id="rId10" Type="http://schemas.openxmlformats.org/officeDocument/2006/relationships/hyperlink" Target="#'10'!A1"/><Relationship Id="rId19" Type="http://schemas.openxmlformats.org/officeDocument/2006/relationships/image" Target="../media/image132.jpeg"/><Relationship Id="rId31" Type="http://schemas.openxmlformats.org/officeDocument/2006/relationships/image" Target="../media/image138.png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https://en.wikipedia.org/wiki/File:Tennessee_Titans_logo.svg" TargetMode="External"/><Relationship Id="rId22" Type="http://schemas.openxmlformats.org/officeDocument/2006/relationships/hyperlink" Target="https://pxhere.com/en/photo/814096" TargetMode="External"/><Relationship Id="rId27" Type="http://schemas.openxmlformats.org/officeDocument/2006/relationships/image" Target="../media/image136.jpeg"/><Relationship Id="rId30" Type="http://schemas.openxmlformats.org/officeDocument/2006/relationships/hyperlink" Target="https://geekalabama.com/2014/10/27/animation-monday-my-top-10-halloween-cartoons/" TargetMode="External"/><Relationship Id="rId8" Type="http://schemas.openxmlformats.org/officeDocument/2006/relationships/hyperlink" Target="#'8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1</xdr:row>
      <xdr:rowOff>71438</xdr:rowOff>
    </xdr:from>
    <xdr:to>
      <xdr:col>28</xdr:col>
      <xdr:colOff>19050</xdr:colOff>
      <xdr:row>1</xdr:row>
      <xdr:rowOff>366713</xdr:rowOff>
    </xdr:to>
    <xdr:grpSp>
      <xdr:nvGrpSpPr>
        <xdr:cNvPr id="79" name="Month 1" descr="Lime green bear face" title="Month 1 navigation button">
          <a:hlinkClick xmlns:r="http://schemas.openxmlformats.org/officeDocument/2006/relationships" r:id="rId1" tooltip="Click to view Month 1"/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GrpSpPr/>
      </xdr:nvGrpSpPr>
      <xdr:grpSpPr>
        <a:xfrm>
          <a:off x="9886950" y="290513"/>
          <a:ext cx="400050" cy="295275"/>
          <a:chOff x="9896475" y="300038"/>
          <a:chExt cx="400050" cy="295275"/>
        </a:xfrm>
      </xdr:grpSpPr>
      <xdr:sp macro="" textlink="">
        <xdr:nvSpPr>
          <xdr:cNvPr id="80" name="Freeform 5" descr="&quot;&quot;" title="Month 1 navigation">
            <a:hlinkClick xmlns:r="http://schemas.openxmlformats.org/officeDocument/2006/relationships" r:id="rId1" tooltip="Show Month #1"/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19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7" y="185"/>
                </a:lnTo>
                <a:lnTo>
                  <a:pt x="404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7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81" name="Freeform 6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/>
          </xdr:cNvSpPr>
        </xdr:nvSpPr>
        <xdr:spPr bwMode="auto">
          <a:xfrm>
            <a:off x="99822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82" name="Freeform 7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101727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83" name="Freeform 8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3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3" y="60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84" name="Freeform 9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/>
          </xdr:cNvSpPr>
        </xdr:nvSpPr>
        <xdr:spPr bwMode="auto">
          <a:xfrm>
            <a:off x="10067925" y="481013"/>
            <a:ext cx="57150" cy="38100"/>
          </a:xfrm>
          <a:custGeom>
            <a:avLst/>
            <a:gdLst>
              <a:gd name="T0" fmla="*/ 34 w 67"/>
              <a:gd name="T1" fmla="*/ 0 h 49"/>
              <a:gd name="T2" fmla="*/ 46 w 67"/>
              <a:gd name="T3" fmla="*/ 2 h 49"/>
              <a:gd name="T4" fmla="*/ 54 w 67"/>
              <a:gd name="T5" fmla="*/ 6 h 49"/>
              <a:gd name="T6" fmla="*/ 57 w 67"/>
              <a:gd name="T7" fmla="*/ 12 h 49"/>
              <a:gd name="T8" fmla="*/ 55 w 67"/>
              <a:gd name="T9" fmla="*/ 17 h 49"/>
              <a:gd name="T10" fmla="*/ 48 w 67"/>
              <a:gd name="T11" fmla="*/ 20 h 49"/>
              <a:gd name="T12" fmla="*/ 38 w 67"/>
              <a:gd name="T13" fmla="*/ 23 h 49"/>
              <a:gd name="T14" fmla="*/ 38 w 67"/>
              <a:gd name="T15" fmla="*/ 26 h 49"/>
              <a:gd name="T16" fmla="*/ 37 w 67"/>
              <a:gd name="T17" fmla="*/ 28 h 49"/>
              <a:gd name="T18" fmla="*/ 38 w 67"/>
              <a:gd name="T19" fmla="*/ 32 h 49"/>
              <a:gd name="T20" fmla="*/ 39 w 67"/>
              <a:gd name="T21" fmla="*/ 37 h 49"/>
              <a:gd name="T22" fmla="*/ 43 w 67"/>
              <a:gd name="T23" fmla="*/ 39 h 49"/>
              <a:gd name="T24" fmla="*/ 45 w 67"/>
              <a:gd name="T25" fmla="*/ 41 h 49"/>
              <a:gd name="T26" fmla="*/ 49 w 67"/>
              <a:gd name="T27" fmla="*/ 42 h 49"/>
              <a:gd name="T28" fmla="*/ 50 w 67"/>
              <a:gd name="T29" fmla="*/ 41 h 49"/>
              <a:gd name="T30" fmla="*/ 52 w 67"/>
              <a:gd name="T31" fmla="*/ 41 h 49"/>
              <a:gd name="T32" fmla="*/ 54 w 67"/>
              <a:gd name="T33" fmla="*/ 41 h 49"/>
              <a:gd name="T34" fmla="*/ 56 w 67"/>
              <a:gd name="T35" fmla="*/ 39 h 49"/>
              <a:gd name="T36" fmla="*/ 58 w 67"/>
              <a:gd name="T37" fmla="*/ 38 h 49"/>
              <a:gd name="T38" fmla="*/ 59 w 67"/>
              <a:gd name="T39" fmla="*/ 35 h 49"/>
              <a:gd name="T40" fmla="*/ 60 w 67"/>
              <a:gd name="T41" fmla="*/ 31 h 49"/>
              <a:gd name="T42" fmla="*/ 67 w 67"/>
              <a:gd name="T43" fmla="*/ 31 h 49"/>
              <a:gd name="T44" fmla="*/ 64 w 67"/>
              <a:gd name="T45" fmla="*/ 41 h 49"/>
              <a:gd name="T46" fmla="*/ 58 w 67"/>
              <a:gd name="T47" fmla="*/ 47 h 49"/>
              <a:gd name="T48" fmla="*/ 49 w 67"/>
              <a:gd name="T49" fmla="*/ 49 h 49"/>
              <a:gd name="T50" fmla="*/ 44 w 67"/>
              <a:gd name="T51" fmla="*/ 49 h 49"/>
              <a:gd name="T52" fmla="*/ 40 w 67"/>
              <a:gd name="T53" fmla="*/ 47 h 49"/>
              <a:gd name="T54" fmla="*/ 36 w 67"/>
              <a:gd name="T55" fmla="*/ 43 h 49"/>
              <a:gd name="T56" fmla="*/ 34 w 67"/>
              <a:gd name="T57" fmla="*/ 40 h 49"/>
              <a:gd name="T58" fmla="*/ 31 w 67"/>
              <a:gd name="T59" fmla="*/ 43 h 49"/>
              <a:gd name="T60" fmla="*/ 27 w 67"/>
              <a:gd name="T61" fmla="*/ 47 h 49"/>
              <a:gd name="T62" fmla="*/ 23 w 67"/>
              <a:gd name="T63" fmla="*/ 49 h 49"/>
              <a:gd name="T64" fmla="*/ 19 w 67"/>
              <a:gd name="T65" fmla="*/ 49 h 49"/>
              <a:gd name="T66" fmla="*/ 9 w 67"/>
              <a:gd name="T67" fmla="*/ 47 h 49"/>
              <a:gd name="T68" fmla="*/ 3 w 67"/>
              <a:gd name="T69" fmla="*/ 41 h 49"/>
              <a:gd name="T70" fmla="*/ 0 w 67"/>
              <a:gd name="T71" fmla="*/ 31 h 49"/>
              <a:gd name="T72" fmla="*/ 8 w 67"/>
              <a:gd name="T73" fmla="*/ 31 h 49"/>
              <a:gd name="T74" fmla="*/ 8 w 67"/>
              <a:gd name="T75" fmla="*/ 35 h 49"/>
              <a:gd name="T76" fmla="*/ 10 w 67"/>
              <a:gd name="T77" fmla="*/ 38 h 49"/>
              <a:gd name="T78" fmla="*/ 11 w 67"/>
              <a:gd name="T79" fmla="*/ 39 h 49"/>
              <a:gd name="T80" fmla="*/ 13 w 67"/>
              <a:gd name="T81" fmla="*/ 41 h 49"/>
              <a:gd name="T82" fmla="*/ 15 w 67"/>
              <a:gd name="T83" fmla="*/ 41 h 49"/>
              <a:gd name="T84" fmla="*/ 18 w 67"/>
              <a:gd name="T85" fmla="*/ 41 h 49"/>
              <a:gd name="T86" fmla="*/ 19 w 67"/>
              <a:gd name="T87" fmla="*/ 42 h 49"/>
              <a:gd name="T88" fmla="*/ 22 w 67"/>
              <a:gd name="T89" fmla="*/ 41 h 49"/>
              <a:gd name="T90" fmla="*/ 25 w 67"/>
              <a:gd name="T91" fmla="*/ 39 h 49"/>
              <a:gd name="T92" fmla="*/ 27 w 67"/>
              <a:gd name="T93" fmla="*/ 37 h 49"/>
              <a:gd name="T94" fmla="*/ 30 w 67"/>
              <a:gd name="T95" fmla="*/ 32 h 49"/>
              <a:gd name="T96" fmla="*/ 30 w 67"/>
              <a:gd name="T97" fmla="*/ 28 h 49"/>
              <a:gd name="T98" fmla="*/ 30 w 67"/>
              <a:gd name="T99" fmla="*/ 26 h 49"/>
              <a:gd name="T100" fmla="*/ 28 w 67"/>
              <a:gd name="T101" fmla="*/ 23 h 49"/>
              <a:gd name="T102" fmla="*/ 20 w 67"/>
              <a:gd name="T103" fmla="*/ 20 h 49"/>
              <a:gd name="T104" fmla="*/ 13 w 67"/>
              <a:gd name="T105" fmla="*/ 17 h 49"/>
              <a:gd name="T106" fmla="*/ 11 w 67"/>
              <a:gd name="T107" fmla="*/ 12 h 49"/>
              <a:gd name="T108" fmla="*/ 14 w 67"/>
              <a:gd name="T109" fmla="*/ 6 h 49"/>
              <a:gd name="T110" fmla="*/ 22 w 67"/>
              <a:gd name="T111" fmla="*/ 2 h 49"/>
              <a:gd name="T112" fmla="*/ 34 w 67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9">
                <a:moveTo>
                  <a:pt x="34" y="0"/>
                </a:moveTo>
                <a:lnTo>
                  <a:pt x="46" y="2"/>
                </a:lnTo>
                <a:lnTo>
                  <a:pt x="54" y="6"/>
                </a:lnTo>
                <a:lnTo>
                  <a:pt x="57" y="12"/>
                </a:lnTo>
                <a:lnTo>
                  <a:pt x="55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3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7" y="31"/>
                </a:lnTo>
                <a:lnTo>
                  <a:pt x="64" y="41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1" y="43"/>
                </a:lnTo>
                <a:lnTo>
                  <a:pt x="27" y="47"/>
                </a:lnTo>
                <a:lnTo>
                  <a:pt x="23" y="49"/>
                </a:lnTo>
                <a:lnTo>
                  <a:pt x="19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8" y="31"/>
                </a:lnTo>
                <a:lnTo>
                  <a:pt x="8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8" y="41"/>
                </a:lnTo>
                <a:lnTo>
                  <a:pt x="19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30" y="32"/>
                </a:lnTo>
                <a:lnTo>
                  <a:pt x="30" y="28"/>
                </a:lnTo>
                <a:lnTo>
                  <a:pt x="30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71438</xdr:rowOff>
    </xdr:from>
    <xdr:to>
      <xdr:col>29</xdr:col>
      <xdr:colOff>466725</xdr:colOff>
      <xdr:row>1</xdr:row>
      <xdr:rowOff>366713</xdr:rowOff>
    </xdr:to>
    <xdr:grpSp>
      <xdr:nvGrpSpPr>
        <xdr:cNvPr id="85" name="Month 2" descr="Orange bear face" title="Month 2 navigation button">
          <a:hlinkClick xmlns:r="http://schemas.openxmlformats.org/officeDocument/2006/relationships" r:id="rId2" tooltip="Click to view Month 2"/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GrpSpPr/>
      </xdr:nvGrpSpPr>
      <xdr:grpSpPr>
        <a:xfrm>
          <a:off x="10429875" y="290513"/>
          <a:ext cx="400050" cy="295275"/>
          <a:chOff x="10439400" y="300038"/>
          <a:chExt cx="400050" cy="295275"/>
        </a:xfrm>
      </xdr:grpSpPr>
      <xdr:sp macro="" textlink="">
        <xdr:nvSpPr>
          <xdr:cNvPr id="86" name="Freeform 10">
            <a:hlinkClick xmlns:r="http://schemas.openxmlformats.org/officeDocument/2006/relationships" r:id="rId2" tooltip="Show Month #2"/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3000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6 h 345"/>
              <a:gd name="T24" fmla="*/ 322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7 h 345"/>
              <a:gd name="T44" fmla="*/ 127 w 458"/>
              <a:gd name="T45" fmla="*/ 169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3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6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87" name="Freeform 11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/>
          </xdr:cNvSpPr>
        </xdr:nvSpPr>
        <xdr:spPr bwMode="auto">
          <a:xfrm>
            <a:off x="105251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88" name="Freeform 12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107156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89" name="Freeform 13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5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90" name="Freeform 14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10610850" y="481013"/>
            <a:ext cx="57150" cy="38100"/>
          </a:xfrm>
          <a:custGeom>
            <a:avLst/>
            <a:gdLst>
              <a:gd name="T0" fmla="*/ 34 w 66"/>
              <a:gd name="T1" fmla="*/ 0 h 49"/>
              <a:gd name="T2" fmla="*/ 46 w 66"/>
              <a:gd name="T3" fmla="*/ 2 h 49"/>
              <a:gd name="T4" fmla="*/ 53 w 66"/>
              <a:gd name="T5" fmla="*/ 6 h 49"/>
              <a:gd name="T6" fmla="*/ 57 w 66"/>
              <a:gd name="T7" fmla="*/ 12 h 49"/>
              <a:gd name="T8" fmla="*/ 54 w 66"/>
              <a:gd name="T9" fmla="*/ 17 h 49"/>
              <a:gd name="T10" fmla="*/ 48 w 66"/>
              <a:gd name="T11" fmla="*/ 20 h 49"/>
              <a:gd name="T12" fmla="*/ 38 w 66"/>
              <a:gd name="T13" fmla="*/ 23 h 49"/>
              <a:gd name="T14" fmla="*/ 38 w 66"/>
              <a:gd name="T15" fmla="*/ 26 h 49"/>
              <a:gd name="T16" fmla="*/ 37 w 66"/>
              <a:gd name="T17" fmla="*/ 28 h 49"/>
              <a:gd name="T18" fmla="*/ 38 w 66"/>
              <a:gd name="T19" fmla="*/ 32 h 49"/>
              <a:gd name="T20" fmla="*/ 39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9 w 66"/>
              <a:gd name="T27" fmla="*/ 42 h 49"/>
              <a:gd name="T28" fmla="*/ 50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8 w 66"/>
              <a:gd name="T37" fmla="*/ 38 h 49"/>
              <a:gd name="T38" fmla="*/ 59 w 66"/>
              <a:gd name="T39" fmla="*/ 35 h 49"/>
              <a:gd name="T40" fmla="*/ 60 w 66"/>
              <a:gd name="T41" fmla="*/ 31 h 49"/>
              <a:gd name="T42" fmla="*/ 66 w 66"/>
              <a:gd name="T43" fmla="*/ 31 h 49"/>
              <a:gd name="T44" fmla="*/ 64 w 66"/>
              <a:gd name="T45" fmla="*/ 40 h 49"/>
              <a:gd name="T46" fmla="*/ 58 w 66"/>
              <a:gd name="T47" fmla="*/ 47 h 49"/>
              <a:gd name="T48" fmla="*/ 49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4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3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0 h 49"/>
              <a:gd name="T70" fmla="*/ 0 w 66"/>
              <a:gd name="T71" fmla="*/ 31 h 49"/>
              <a:gd name="T72" fmla="*/ 8 w 66"/>
              <a:gd name="T73" fmla="*/ 31 h 49"/>
              <a:gd name="T74" fmla="*/ 9 w 66"/>
              <a:gd name="T75" fmla="*/ 35 h 49"/>
              <a:gd name="T76" fmla="*/ 10 w 66"/>
              <a:gd name="T77" fmla="*/ 38 h 49"/>
              <a:gd name="T78" fmla="*/ 11 w 66"/>
              <a:gd name="T79" fmla="*/ 39 h 49"/>
              <a:gd name="T80" fmla="*/ 13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5 w 66"/>
              <a:gd name="T91" fmla="*/ 39 h 49"/>
              <a:gd name="T92" fmla="*/ 27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8 w 66"/>
              <a:gd name="T101" fmla="*/ 23 h 49"/>
              <a:gd name="T102" fmla="*/ 20 w 66"/>
              <a:gd name="T103" fmla="*/ 20 h 49"/>
              <a:gd name="T104" fmla="*/ 13 w 66"/>
              <a:gd name="T105" fmla="*/ 17 h 49"/>
              <a:gd name="T106" fmla="*/ 11 w 66"/>
              <a:gd name="T107" fmla="*/ 12 h 49"/>
              <a:gd name="T108" fmla="*/ 14 w 66"/>
              <a:gd name="T109" fmla="*/ 6 h 49"/>
              <a:gd name="T110" fmla="*/ 22 w 66"/>
              <a:gd name="T111" fmla="*/ 2 h 49"/>
              <a:gd name="T112" fmla="*/ 34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4" y="0"/>
                </a:moveTo>
                <a:lnTo>
                  <a:pt x="46" y="2"/>
                </a:lnTo>
                <a:lnTo>
                  <a:pt x="53" y="6"/>
                </a:lnTo>
                <a:lnTo>
                  <a:pt x="57" y="12"/>
                </a:lnTo>
                <a:lnTo>
                  <a:pt x="54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2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6" y="31"/>
                </a:lnTo>
                <a:lnTo>
                  <a:pt x="64" y="40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0" y="43"/>
                </a:lnTo>
                <a:lnTo>
                  <a:pt x="27" y="47"/>
                </a:lnTo>
                <a:lnTo>
                  <a:pt x="23" y="49"/>
                </a:lnTo>
                <a:lnTo>
                  <a:pt x="18" y="49"/>
                </a:lnTo>
                <a:lnTo>
                  <a:pt x="9" y="47"/>
                </a:lnTo>
                <a:lnTo>
                  <a:pt x="3" y="40"/>
                </a:lnTo>
                <a:lnTo>
                  <a:pt x="0" y="31"/>
                </a:lnTo>
                <a:lnTo>
                  <a:pt x="8" y="31"/>
                </a:lnTo>
                <a:lnTo>
                  <a:pt x="9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71438</xdr:rowOff>
    </xdr:from>
    <xdr:to>
      <xdr:col>32</xdr:col>
      <xdr:colOff>57150</xdr:colOff>
      <xdr:row>1</xdr:row>
      <xdr:rowOff>366713</xdr:rowOff>
    </xdr:to>
    <xdr:grpSp>
      <xdr:nvGrpSpPr>
        <xdr:cNvPr id="91" name="Month 3" descr="Pink bear face" title="Month 3 navigation button">
          <a:hlinkClick xmlns:r="http://schemas.openxmlformats.org/officeDocument/2006/relationships" r:id="rId3" tooltip="Click to view Month 3"/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GrpSpPr/>
      </xdr:nvGrpSpPr>
      <xdr:grpSpPr>
        <a:xfrm>
          <a:off x="10972800" y="290513"/>
          <a:ext cx="400050" cy="295275"/>
          <a:chOff x="10982325" y="300038"/>
          <a:chExt cx="400050" cy="295275"/>
        </a:xfrm>
      </xdr:grpSpPr>
      <xdr:sp macro="" textlink="">
        <xdr:nvSpPr>
          <xdr:cNvPr id="92" name="Freeform 15">
            <a:hlinkClick xmlns:r="http://schemas.openxmlformats.org/officeDocument/2006/relationships" r:id="rId3" tooltip="Show Month #3"/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5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3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93" name="Freeform 16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11068050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94" name="Freeform 17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1125855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95" name="Freeform 18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2 w 98"/>
              <a:gd name="T29" fmla="*/ 68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0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2" y="56"/>
                </a:lnTo>
                <a:lnTo>
                  <a:pt x="16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2" y="68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96" name="Freeform 19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11153775" y="481013"/>
            <a:ext cx="57150" cy="38100"/>
          </a:xfrm>
          <a:custGeom>
            <a:avLst/>
            <a:gdLst>
              <a:gd name="T0" fmla="*/ 33 w 65"/>
              <a:gd name="T1" fmla="*/ 0 h 49"/>
              <a:gd name="T2" fmla="*/ 45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6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4 w 65"/>
              <a:gd name="T35" fmla="*/ 39 h 49"/>
              <a:gd name="T36" fmla="*/ 57 w 65"/>
              <a:gd name="T37" fmla="*/ 38 h 49"/>
              <a:gd name="T38" fmla="*/ 58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7 w 65"/>
              <a:gd name="T47" fmla="*/ 47 h 49"/>
              <a:gd name="T48" fmla="*/ 48 w 65"/>
              <a:gd name="T49" fmla="*/ 49 h 49"/>
              <a:gd name="T50" fmla="*/ 42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3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8 w 65"/>
              <a:gd name="T75" fmla="*/ 35 h 49"/>
              <a:gd name="T76" fmla="*/ 9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1 w 65"/>
              <a:gd name="T111" fmla="*/ 2 h 49"/>
              <a:gd name="T112" fmla="*/ 33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3" y="0"/>
                </a:moveTo>
                <a:lnTo>
                  <a:pt x="45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6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4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7" y="47"/>
                </a:lnTo>
                <a:lnTo>
                  <a:pt x="48" y="49"/>
                </a:lnTo>
                <a:lnTo>
                  <a:pt x="42" y="49"/>
                </a:lnTo>
                <a:lnTo>
                  <a:pt x="39" y="47"/>
                </a:lnTo>
                <a:lnTo>
                  <a:pt x="36" y="43"/>
                </a:lnTo>
                <a:lnTo>
                  <a:pt x="33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71438</xdr:rowOff>
    </xdr:from>
    <xdr:to>
      <xdr:col>32</xdr:col>
      <xdr:colOff>600075</xdr:colOff>
      <xdr:row>1</xdr:row>
      <xdr:rowOff>366713</xdr:rowOff>
    </xdr:to>
    <xdr:grpSp>
      <xdr:nvGrpSpPr>
        <xdr:cNvPr id="97" name="Month 4" descr="Red bear face" title="Month 4 navigation button">
          <a:hlinkClick xmlns:r="http://schemas.openxmlformats.org/officeDocument/2006/relationships" r:id="rId4" tooltip="Click to view Month 4"/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GrpSpPr/>
      </xdr:nvGrpSpPr>
      <xdr:grpSpPr>
        <a:xfrm>
          <a:off x="11515725" y="290513"/>
          <a:ext cx="400050" cy="295275"/>
          <a:chOff x="11525250" y="300038"/>
          <a:chExt cx="400050" cy="295275"/>
        </a:xfrm>
      </xdr:grpSpPr>
      <xdr:sp macro="" textlink="">
        <xdr:nvSpPr>
          <xdr:cNvPr id="98" name="Freeform 20">
            <a:hlinkClick xmlns:r="http://schemas.openxmlformats.org/officeDocument/2006/relationships" r:id="rId4" tooltip="Show Month #4"/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4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8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2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4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99" name="Freeform 21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1161097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00" name="Freeform 22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/>
          </xdr:cNvSpPr>
        </xdr:nvSpPr>
        <xdr:spPr bwMode="auto">
          <a:xfrm>
            <a:off x="11801475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01" name="Freeform 23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 noEditPoints="1"/>
          </xdr:cNvSpPr>
        </xdr:nvSpPr>
        <xdr:spPr bwMode="auto">
          <a:xfrm>
            <a:off x="11687175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7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5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5"/>
                </a:lnTo>
                <a:lnTo>
                  <a:pt x="82" y="56"/>
                </a:lnTo>
                <a:lnTo>
                  <a:pt x="76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02" name="Freeform 24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/>
          </xdr:cNvSpPr>
        </xdr:nvSpPr>
        <xdr:spPr bwMode="auto">
          <a:xfrm>
            <a:off x="11696700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0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0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71438</xdr:rowOff>
    </xdr:from>
    <xdr:to>
      <xdr:col>34</xdr:col>
      <xdr:colOff>285750</xdr:colOff>
      <xdr:row>1</xdr:row>
      <xdr:rowOff>366713</xdr:rowOff>
    </xdr:to>
    <xdr:grpSp>
      <xdr:nvGrpSpPr>
        <xdr:cNvPr id="103" name="Month 5" descr="Blue bear face" title="Month 5 navigation button">
          <a:hlinkClick xmlns:r="http://schemas.openxmlformats.org/officeDocument/2006/relationships" r:id="rId5" tooltip="Click to view Month 5"/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GrpSpPr/>
      </xdr:nvGrpSpPr>
      <xdr:grpSpPr>
        <a:xfrm>
          <a:off x="12058650" y="290513"/>
          <a:ext cx="400050" cy="295275"/>
          <a:chOff x="12068175" y="300038"/>
          <a:chExt cx="400050" cy="295275"/>
        </a:xfrm>
      </xdr:grpSpPr>
      <xdr:sp macro="" textlink="">
        <xdr:nvSpPr>
          <xdr:cNvPr id="104" name="Freeform 25">
            <a:hlinkClick xmlns:r="http://schemas.openxmlformats.org/officeDocument/2006/relationships" r:id="rId5" tooltip="Show Month #5"/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120681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5 w 458"/>
              <a:gd name="T11" fmla="*/ 277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2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2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3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5" y="277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2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8"/>
                </a:lnTo>
                <a:lnTo>
                  <a:pt x="139" y="187"/>
                </a:lnTo>
                <a:lnTo>
                  <a:pt x="136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3"/>
                </a:lnTo>
                <a:lnTo>
                  <a:pt x="340" y="19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7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2"/>
                </a:lnTo>
                <a:lnTo>
                  <a:pt x="407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6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6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05" name="Freeform 26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/>
          </xdr:cNvSpPr>
        </xdr:nvSpPr>
        <xdr:spPr bwMode="auto">
          <a:xfrm>
            <a:off x="121539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06" name="Freeform 27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123444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07" name="Freeform 28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 noEditPoints="1"/>
          </xdr:cNvSpPr>
        </xdr:nvSpPr>
        <xdr:spPr bwMode="auto">
          <a:xfrm>
            <a:off x="122301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08" name="Freeform 29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12239625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6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9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8 w 65"/>
              <a:gd name="T41" fmla="*/ 31 h 49"/>
              <a:gd name="T42" fmla="*/ 65 w 65"/>
              <a:gd name="T43" fmla="*/ 31 h 49"/>
              <a:gd name="T44" fmla="*/ 63 w 65"/>
              <a:gd name="T45" fmla="*/ 41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1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1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9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9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6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9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8" y="31"/>
                </a:lnTo>
                <a:lnTo>
                  <a:pt x="65" y="31"/>
                </a:lnTo>
                <a:lnTo>
                  <a:pt x="63" y="41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1" y="49"/>
                </a:lnTo>
                <a:lnTo>
                  <a:pt x="17" y="49"/>
                </a:lnTo>
                <a:lnTo>
                  <a:pt x="8" y="47"/>
                </a:lnTo>
                <a:lnTo>
                  <a:pt x="2" y="41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9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9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71438</xdr:rowOff>
    </xdr:from>
    <xdr:to>
      <xdr:col>35</xdr:col>
      <xdr:colOff>66675</xdr:colOff>
      <xdr:row>1</xdr:row>
      <xdr:rowOff>366713</xdr:rowOff>
    </xdr:to>
    <xdr:grpSp>
      <xdr:nvGrpSpPr>
        <xdr:cNvPr id="109" name="Month 6" descr="Green bear face" title="Month 6 navigation button">
          <a:hlinkClick xmlns:r="http://schemas.openxmlformats.org/officeDocument/2006/relationships" r:id="rId6" tooltip="Click to view Month 6"/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GrpSpPr/>
      </xdr:nvGrpSpPr>
      <xdr:grpSpPr>
        <a:xfrm>
          <a:off x="12601575" y="290513"/>
          <a:ext cx="400050" cy="295275"/>
          <a:chOff x="12611100" y="300038"/>
          <a:chExt cx="400050" cy="295275"/>
        </a:xfrm>
      </xdr:grpSpPr>
      <xdr:sp macro="" textlink="">
        <xdr:nvSpPr>
          <xdr:cNvPr id="110" name="Freeform 30">
            <a:hlinkClick xmlns:r="http://schemas.openxmlformats.org/officeDocument/2006/relationships" r:id="rId6" tooltip="Show Month #6"/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 noEditPoints="1"/>
          </xdr:cNvSpPr>
        </xdr:nvSpPr>
        <xdr:spPr bwMode="auto">
          <a:xfrm>
            <a:off x="12611100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9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2"/>
                </a:lnTo>
                <a:lnTo>
                  <a:pt x="408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11" name="Freeform 3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126968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12" name="Freeform 3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/>
          </xdr:cNvSpPr>
        </xdr:nvSpPr>
        <xdr:spPr bwMode="auto">
          <a:xfrm>
            <a:off x="128873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13" name="Freeform 3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 noEditPoints="1"/>
          </xdr:cNvSpPr>
        </xdr:nvSpPr>
        <xdr:spPr bwMode="auto">
          <a:xfrm>
            <a:off x="1277302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2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2" y="68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5" y="66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3"/>
                </a:lnTo>
                <a:lnTo>
                  <a:pt x="53" y="51"/>
                </a:lnTo>
                <a:lnTo>
                  <a:pt x="55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14" name="Freeform 3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12782550" y="481013"/>
            <a:ext cx="57150" cy="38100"/>
          </a:xfrm>
          <a:custGeom>
            <a:avLst/>
            <a:gdLst>
              <a:gd name="T0" fmla="*/ 33 w 66"/>
              <a:gd name="T1" fmla="*/ 0 h 49"/>
              <a:gd name="T2" fmla="*/ 45 w 66"/>
              <a:gd name="T3" fmla="*/ 2 h 49"/>
              <a:gd name="T4" fmla="*/ 53 w 66"/>
              <a:gd name="T5" fmla="*/ 6 h 49"/>
              <a:gd name="T6" fmla="*/ 56 w 66"/>
              <a:gd name="T7" fmla="*/ 12 h 49"/>
              <a:gd name="T8" fmla="*/ 54 w 66"/>
              <a:gd name="T9" fmla="*/ 17 h 49"/>
              <a:gd name="T10" fmla="*/ 47 w 66"/>
              <a:gd name="T11" fmla="*/ 20 h 49"/>
              <a:gd name="T12" fmla="*/ 39 w 66"/>
              <a:gd name="T13" fmla="*/ 23 h 49"/>
              <a:gd name="T14" fmla="*/ 37 w 66"/>
              <a:gd name="T15" fmla="*/ 26 h 49"/>
              <a:gd name="T16" fmla="*/ 37 w 66"/>
              <a:gd name="T17" fmla="*/ 28 h 49"/>
              <a:gd name="T18" fmla="*/ 37 w 66"/>
              <a:gd name="T19" fmla="*/ 32 h 49"/>
              <a:gd name="T20" fmla="*/ 40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8 w 66"/>
              <a:gd name="T27" fmla="*/ 42 h 49"/>
              <a:gd name="T28" fmla="*/ 49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7 w 66"/>
              <a:gd name="T37" fmla="*/ 38 h 49"/>
              <a:gd name="T38" fmla="*/ 58 w 66"/>
              <a:gd name="T39" fmla="*/ 35 h 49"/>
              <a:gd name="T40" fmla="*/ 59 w 66"/>
              <a:gd name="T41" fmla="*/ 31 h 49"/>
              <a:gd name="T42" fmla="*/ 66 w 66"/>
              <a:gd name="T43" fmla="*/ 31 h 49"/>
              <a:gd name="T44" fmla="*/ 64 w 66"/>
              <a:gd name="T45" fmla="*/ 41 h 49"/>
              <a:gd name="T46" fmla="*/ 57 w 66"/>
              <a:gd name="T47" fmla="*/ 47 h 49"/>
              <a:gd name="T48" fmla="*/ 48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3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2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1 h 49"/>
              <a:gd name="T70" fmla="*/ 0 w 66"/>
              <a:gd name="T71" fmla="*/ 31 h 49"/>
              <a:gd name="T72" fmla="*/ 7 w 66"/>
              <a:gd name="T73" fmla="*/ 31 h 49"/>
              <a:gd name="T74" fmla="*/ 8 w 66"/>
              <a:gd name="T75" fmla="*/ 35 h 49"/>
              <a:gd name="T76" fmla="*/ 9 w 66"/>
              <a:gd name="T77" fmla="*/ 38 h 49"/>
              <a:gd name="T78" fmla="*/ 10 w 66"/>
              <a:gd name="T79" fmla="*/ 39 h 49"/>
              <a:gd name="T80" fmla="*/ 12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4 w 66"/>
              <a:gd name="T91" fmla="*/ 39 h 49"/>
              <a:gd name="T92" fmla="*/ 28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9 w 66"/>
              <a:gd name="T101" fmla="*/ 23 h 49"/>
              <a:gd name="T102" fmla="*/ 19 w 66"/>
              <a:gd name="T103" fmla="*/ 20 h 49"/>
              <a:gd name="T104" fmla="*/ 12 w 66"/>
              <a:gd name="T105" fmla="*/ 17 h 49"/>
              <a:gd name="T106" fmla="*/ 10 w 66"/>
              <a:gd name="T107" fmla="*/ 12 h 49"/>
              <a:gd name="T108" fmla="*/ 13 w 66"/>
              <a:gd name="T109" fmla="*/ 6 h 49"/>
              <a:gd name="T110" fmla="*/ 21 w 66"/>
              <a:gd name="T111" fmla="*/ 2 h 49"/>
              <a:gd name="T112" fmla="*/ 33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3" y="0"/>
                </a:moveTo>
                <a:lnTo>
                  <a:pt x="45" y="2"/>
                </a:lnTo>
                <a:lnTo>
                  <a:pt x="53" y="6"/>
                </a:lnTo>
                <a:lnTo>
                  <a:pt x="56" y="12"/>
                </a:lnTo>
                <a:lnTo>
                  <a:pt x="54" y="17"/>
                </a:lnTo>
                <a:lnTo>
                  <a:pt x="47" y="20"/>
                </a:lnTo>
                <a:lnTo>
                  <a:pt x="39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40" y="37"/>
                </a:lnTo>
                <a:lnTo>
                  <a:pt x="42" y="39"/>
                </a:lnTo>
                <a:lnTo>
                  <a:pt x="45" y="41"/>
                </a:lnTo>
                <a:lnTo>
                  <a:pt x="48" y="42"/>
                </a:lnTo>
                <a:lnTo>
                  <a:pt x="49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6" y="31"/>
                </a:lnTo>
                <a:lnTo>
                  <a:pt x="64" y="41"/>
                </a:lnTo>
                <a:lnTo>
                  <a:pt x="57" y="47"/>
                </a:lnTo>
                <a:lnTo>
                  <a:pt x="48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3" y="40"/>
                </a:lnTo>
                <a:lnTo>
                  <a:pt x="30" y="43"/>
                </a:lnTo>
                <a:lnTo>
                  <a:pt x="27" y="47"/>
                </a:lnTo>
                <a:lnTo>
                  <a:pt x="22" y="49"/>
                </a:lnTo>
                <a:lnTo>
                  <a:pt x="18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7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4" y="39"/>
                </a:lnTo>
                <a:lnTo>
                  <a:pt x="28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9" y="23"/>
                </a:lnTo>
                <a:lnTo>
                  <a:pt x="19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27</xdr:col>
      <xdr:colOff>381000</xdr:colOff>
      <xdr:row>1</xdr:row>
      <xdr:rowOff>528638</xdr:rowOff>
    </xdr:from>
    <xdr:to>
      <xdr:col>28</xdr:col>
      <xdr:colOff>19050</xdr:colOff>
      <xdr:row>3</xdr:row>
      <xdr:rowOff>52388</xdr:rowOff>
    </xdr:to>
    <xdr:grpSp>
      <xdr:nvGrpSpPr>
        <xdr:cNvPr id="115" name="Month 7" descr="Light blue bear face" title="Month 7 navigation button">
          <a:hlinkClick xmlns:r="http://schemas.openxmlformats.org/officeDocument/2006/relationships" r:id="rId7" tooltip="Click to view Month 7"/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GrpSpPr/>
      </xdr:nvGrpSpPr>
      <xdr:grpSpPr>
        <a:xfrm>
          <a:off x="9886950" y="747713"/>
          <a:ext cx="400050" cy="295275"/>
          <a:chOff x="9896475" y="757238"/>
          <a:chExt cx="400050" cy="295275"/>
        </a:xfrm>
      </xdr:grpSpPr>
      <xdr:sp macro="" textlink="">
        <xdr:nvSpPr>
          <xdr:cNvPr id="116" name="Freeform 35">
            <a:hlinkClick xmlns:r="http://schemas.openxmlformats.org/officeDocument/2006/relationships" r:id="rId7" tooltip="Show Month #7"/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19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7" y="185"/>
                </a:lnTo>
                <a:lnTo>
                  <a:pt x="404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8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17" name="Freeform 36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99822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18" name="Freeform 37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101727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19" name="Freeform 38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3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3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20" name="Freeform 39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10067925" y="938213"/>
            <a:ext cx="57150" cy="38100"/>
          </a:xfrm>
          <a:custGeom>
            <a:avLst/>
            <a:gdLst>
              <a:gd name="T0" fmla="*/ 34 w 67"/>
              <a:gd name="T1" fmla="*/ 0 h 48"/>
              <a:gd name="T2" fmla="*/ 46 w 67"/>
              <a:gd name="T3" fmla="*/ 1 h 48"/>
              <a:gd name="T4" fmla="*/ 54 w 67"/>
              <a:gd name="T5" fmla="*/ 5 h 48"/>
              <a:gd name="T6" fmla="*/ 57 w 67"/>
              <a:gd name="T7" fmla="*/ 11 h 48"/>
              <a:gd name="T8" fmla="*/ 55 w 67"/>
              <a:gd name="T9" fmla="*/ 16 h 48"/>
              <a:gd name="T10" fmla="*/ 48 w 67"/>
              <a:gd name="T11" fmla="*/ 19 h 48"/>
              <a:gd name="T12" fmla="*/ 38 w 67"/>
              <a:gd name="T13" fmla="*/ 23 h 48"/>
              <a:gd name="T14" fmla="*/ 38 w 67"/>
              <a:gd name="T15" fmla="*/ 25 h 48"/>
              <a:gd name="T16" fmla="*/ 37 w 67"/>
              <a:gd name="T17" fmla="*/ 28 h 48"/>
              <a:gd name="T18" fmla="*/ 38 w 67"/>
              <a:gd name="T19" fmla="*/ 31 h 48"/>
              <a:gd name="T20" fmla="*/ 39 w 67"/>
              <a:gd name="T21" fmla="*/ 36 h 48"/>
              <a:gd name="T22" fmla="*/ 43 w 67"/>
              <a:gd name="T23" fmla="*/ 38 h 48"/>
              <a:gd name="T24" fmla="*/ 45 w 67"/>
              <a:gd name="T25" fmla="*/ 40 h 48"/>
              <a:gd name="T26" fmla="*/ 49 w 67"/>
              <a:gd name="T27" fmla="*/ 41 h 48"/>
              <a:gd name="T28" fmla="*/ 50 w 67"/>
              <a:gd name="T29" fmla="*/ 41 h 48"/>
              <a:gd name="T30" fmla="*/ 52 w 67"/>
              <a:gd name="T31" fmla="*/ 40 h 48"/>
              <a:gd name="T32" fmla="*/ 54 w 67"/>
              <a:gd name="T33" fmla="*/ 40 h 48"/>
              <a:gd name="T34" fmla="*/ 56 w 67"/>
              <a:gd name="T35" fmla="*/ 39 h 48"/>
              <a:gd name="T36" fmla="*/ 58 w 67"/>
              <a:gd name="T37" fmla="*/ 37 h 48"/>
              <a:gd name="T38" fmla="*/ 59 w 67"/>
              <a:gd name="T39" fmla="*/ 35 h 48"/>
              <a:gd name="T40" fmla="*/ 60 w 67"/>
              <a:gd name="T41" fmla="*/ 30 h 48"/>
              <a:gd name="T42" fmla="*/ 67 w 67"/>
              <a:gd name="T43" fmla="*/ 30 h 48"/>
              <a:gd name="T44" fmla="*/ 64 w 67"/>
              <a:gd name="T45" fmla="*/ 40 h 48"/>
              <a:gd name="T46" fmla="*/ 58 w 67"/>
              <a:gd name="T47" fmla="*/ 46 h 48"/>
              <a:gd name="T48" fmla="*/ 49 w 67"/>
              <a:gd name="T49" fmla="*/ 48 h 48"/>
              <a:gd name="T50" fmla="*/ 44 w 67"/>
              <a:gd name="T51" fmla="*/ 48 h 48"/>
              <a:gd name="T52" fmla="*/ 40 w 67"/>
              <a:gd name="T53" fmla="*/ 46 h 48"/>
              <a:gd name="T54" fmla="*/ 36 w 67"/>
              <a:gd name="T55" fmla="*/ 43 h 48"/>
              <a:gd name="T56" fmla="*/ 34 w 67"/>
              <a:gd name="T57" fmla="*/ 39 h 48"/>
              <a:gd name="T58" fmla="*/ 31 w 67"/>
              <a:gd name="T59" fmla="*/ 43 h 48"/>
              <a:gd name="T60" fmla="*/ 27 w 67"/>
              <a:gd name="T61" fmla="*/ 46 h 48"/>
              <a:gd name="T62" fmla="*/ 23 w 67"/>
              <a:gd name="T63" fmla="*/ 48 h 48"/>
              <a:gd name="T64" fmla="*/ 19 w 67"/>
              <a:gd name="T65" fmla="*/ 48 h 48"/>
              <a:gd name="T66" fmla="*/ 9 w 67"/>
              <a:gd name="T67" fmla="*/ 46 h 48"/>
              <a:gd name="T68" fmla="*/ 3 w 67"/>
              <a:gd name="T69" fmla="*/ 40 h 48"/>
              <a:gd name="T70" fmla="*/ 0 w 67"/>
              <a:gd name="T71" fmla="*/ 30 h 48"/>
              <a:gd name="T72" fmla="*/ 8 w 67"/>
              <a:gd name="T73" fmla="*/ 30 h 48"/>
              <a:gd name="T74" fmla="*/ 8 w 67"/>
              <a:gd name="T75" fmla="*/ 35 h 48"/>
              <a:gd name="T76" fmla="*/ 10 w 67"/>
              <a:gd name="T77" fmla="*/ 37 h 48"/>
              <a:gd name="T78" fmla="*/ 11 w 67"/>
              <a:gd name="T79" fmla="*/ 39 h 48"/>
              <a:gd name="T80" fmla="*/ 13 w 67"/>
              <a:gd name="T81" fmla="*/ 40 h 48"/>
              <a:gd name="T82" fmla="*/ 15 w 67"/>
              <a:gd name="T83" fmla="*/ 40 h 48"/>
              <a:gd name="T84" fmla="*/ 18 w 67"/>
              <a:gd name="T85" fmla="*/ 41 h 48"/>
              <a:gd name="T86" fmla="*/ 19 w 67"/>
              <a:gd name="T87" fmla="*/ 41 h 48"/>
              <a:gd name="T88" fmla="*/ 22 w 67"/>
              <a:gd name="T89" fmla="*/ 40 h 48"/>
              <a:gd name="T90" fmla="*/ 25 w 67"/>
              <a:gd name="T91" fmla="*/ 38 h 48"/>
              <a:gd name="T92" fmla="*/ 27 w 67"/>
              <a:gd name="T93" fmla="*/ 36 h 48"/>
              <a:gd name="T94" fmla="*/ 30 w 67"/>
              <a:gd name="T95" fmla="*/ 31 h 48"/>
              <a:gd name="T96" fmla="*/ 30 w 67"/>
              <a:gd name="T97" fmla="*/ 28 h 48"/>
              <a:gd name="T98" fmla="*/ 30 w 67"/>
              <a:gd name="T99" fmla="*/ 25 h 48"/>
              <a:gd name="T100" fmla="*/ 28 w 67"/>
              <a:gd name="T101" fmla="*/ 23 h 48"/>
              <a:gd name="T102" fmla="*/ 20 w 67"/>
              <a:gd name="T103" fmla="*/ 19 h 48"/>
              <a:gd name="T104" fmla="*/ 13 w 67"/>
              <a:gd name="T105" fmla="*/ 16 h 48"/>
              <a:gd name="T106" fmla="*/ 11 w 67"/>
              <a:gd name="T107" fmla="*/ 11 h 48"/>
              <a:gd name="T108" fmla="*/ 14 w 67"/>
              <a:gd name="T109" fmla="*/ 5 h 48"/>
              <a:gd name="T110" fmla="*/ 22 w 67"/>
              <a:gd name="T111" fmla="*/ 1 h 48"/>
              <a:gd name="T112" fmla="*/ 34 w 67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8">
                <a:moveTo>
                  <a:pt x="34" y="0"/>
                </a:moveTo>
                <a:lnTo>
                  <a:pt x="46" y="1"/>
                </a:lnTo>
                <a:lnTo>
                  <a:pt x="54" y="5"/>
                </a:lnTo>
                <a:lnTo>
                  <a:pt x="57" y="11"/>
                </a:lnTo>
                <a:lnTo>
                  <a:pt x="55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3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7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1" y="43"/>
                </a:lnTo>
                <a:lnTo>
                  <a:pt x="27" y="46"/>
                </a:lnTo>
                <a:lnTo>
                  <a:pt x="23" y="48"/>
                </a:lnTo>
                <a:lnTo>
                  <a:pt x="19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8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8" y="41"/>
                </a:lnTo>
                <a:lnTo>
                  <a:pt x="19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30" y="31"/>
                </a:lnTo>
                <a:lnTo>
                  <a:pt x="30" y="28"/>
                </a:lnTo>
                <a:lnTo>
                  <a:pt x="30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528638</xdr:rowOff>
    </xdr:from>
    <xdr:to>
      <xdr:col>29</xdr:col>
      <xdr:colOff>466725</xdr:colOff>
      <xdr:row>3</xdr:row>
      <xdr:rowOff>52388</xdr:rowOff>
    </xdr:to>
    <xdr:grpSp>
      <xdr:nvGrpSpPr>
        <xdr:cNvPr id="121" name="Month 8" descr="Blue bear face" title="Month 8 navagation button">
          <a:hlinkClick xmlns:r="http://schemas.openxmlformats.org/officeDocument/2006/relationships" r:id="rId8" tooltip="Click to view Month 8"/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GrpSpPr/>
      </xdr:nvGrpSpPr>
      <xdr:grpSpPr>
        <a:xfrm>
          <a:off x="10429875" y="747713"/>
          <a:ext cx="400050" cy="295275"/>
          <a:chOff x="10439400" y="757238"/>
          <a:chExt cx="400050" cy="295275"/>
        </a:xfrm>
      </xdr:grpSpPr>
      <xdr:sp macro="" textlink="">
        <xdr:nvSpPr>
          <xdr:cNvPr id="122" name="Freeform 40">
            <a:hlinkClick xmlns:r="http://schemas.openxmlformats.org/officeDocument/2006/relationships" r:id="rId8" tooltip="Show Month #8"/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7572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7 h 345"/>
              <a:gd name="T24" fmla="*/ 322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8 h 345"/>
              <a:gd name="T44" fmla="*/ 127 w 458"/>
              <a:gd name="T45" fmla="*/ 170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4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6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rgbClr val="0070C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23" name="Freeform 41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105251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24" name="Freeform 42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107156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25" name="Freeform 43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26" name="Freeform 44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10610850" y="938213"/>
            <a:ext cx="57150" cy="38100"/>
          </a:xfrm>
          <a:custGeom>
            <a:avLst/>
            <a:gdLst>
              <a:gd name="T0" fmla="*/ 34 w 66"/>
              <a:gd name="T1" fmla="*/ 0 h 48"/>
              <a:gd name="T2" fmla="*/ 46 w 66"/>
              <a:gd name="T3" fmla="*/ 1 h 48"/>
              <a:gd name="T4" fmla="*/ 53 w 66"/>
              <a:gd name="T5" fmla="*/ 5 h 48"/>
              <a:gd name="T6" fmla="*/ 57 w 66"/>
              <a:gd name="T7" fmla="*/ 11 h 48"/>
              <a:gd name="T8" fmla="*/ 54 w 66"/>
              <a:gd name="T9" fmla="*/ 16 h 48"/>
              <a:gd name="T10" fmla="*/ 48 w 66"/>
              <a:gd name="T11" fmla="*/ 19 h 48"/>
              <a:gd name="T12" fmla="*/ 38 w 66"/>
              <a:gd name="T13" fmla="*/ 23 h 48"/>
              <a:gd name="T14" fmla="*/ 38 w 66"/>
              <a:gd name="T15" fmla="*/ 25 h 48"/>
              <a:gd name="T16" fmla="*/ 37 w 66"/>
              <a:gd name="T17" fmla="*/ 28 h 48"/>
              <a:gd name="T18" fmla="*/ 38 w 66"/>
              <a:gd name="T19" fmla="*/ 31 h 48"/>
              <a:gd name="T20" fmla="*/ 39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9 w 66"/>
              <a:gd name="T27" fmla="*/ 41 h 48"/>
              <a:gd name="T28" fmla="*/ 50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8 w 66"/>
              <a:gd name="T37" fmla="*/ 37 h 48"/>
              <a:gd name="T38" fmla="*/ 59 w 66"/>
              <a:gd name="T39" fmla="*/ 35 h 48"/>
              <a:gd name="T40" fmla="*/ 60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8 w 66"/>
              <a:gd name="T47" fmla="*/ 46 h 48"/>
              <a:gd name="T48" fmla="*/ 49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4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3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8 w 66"/>
              <a:gd name="T73" fmla="*/ 30 h 48"/>
              <a:gd name="T74" fmla="*/ 9 w 66"/>
              <a:gd name="T75" fmla="*/ 35 h 48"/>
              <a:gd name="T76" fmla="*/ 10 w 66"/>
              <a:gd name="T77" fmla="*/ 37 h 48"/>
              <a:gd name="T78" fmla="*/ 11 w 66"/>
              <a:gd name="T79" fmla="*/ 39 h 48"/>
              <a:gd name="T80" fmla="*/ 13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5 w 66"/>
              <a:gd name="T91" fmla="*/ 38 h 48"/>
              <a:gd name="T92" fmla="*/ 27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8 w 66"/>
              <a:gd name="T101" fmla="*/ 23 h 48"/>
              <a:gd name="T102" fmla="*/ 20 w 66"/>
              <a:gd name="T103" fmla="*/ 19 h 48"/>
              <a:gd name="T104" fmla="*/ 13 w 66"/>
              <a:gd name="T105" fmla="*/ 16 h 48"/>
              <a:gd name="T106" fmla="*/ 11 w 66"/>
              <a:gd name="T107" fmla="*/ 11 h 48"/>
              <a:gd name="T108" fmla="*/ 14 w 66"/>
              <a:gd name="T109" fmla="*/ 5 h 48"/>
              <a:gd name="T110" fmla="*/ 22 w 66"/>
              <a:gd name="T111" fmla="*/ 1 h 48"/>
              <a:gd name="T112" fmla="*/ 34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4" y="0"/>
                </a:moveTo>
                <a:lnTo>
                  <a:pt x="46" y="1"/>
                </a:lnTo>
                <a:lnTo>
                  <a:pt x="53" y="5"/>
                </a:lnTo>
                <a:lnTo>
                  <a:pt x="57" y="11"/>
                </a:lnTo>
                <a:lnTo>
                  <a:pt x="54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2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6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0" y="43"/>
                </a:lnTo>
                <a:lnTo>
                  <a:pt x="27" y="46"/>
                </a:lnTo>
                <a:lnTo>
                  <a:pt x="23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9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528638</xdr:rowOff>
    </xdr:from>
    <xdr:to>
      <xdr:col>32</xdr:col>
      <xdr:colOff>57150</xdr:colOff>
      <xdr:row>3</xdr:row>
      <xdr:rowOff>52388</xdr:rowOff>
    </xdr:to>
    <xdr:grpSp>
      <xdr:nvGrpSpPr>
        <xdr:cNvPr id="127" name="Month 9" descr="Purple bear face" title="Month 9 navigation button">
          <a:hlinkClick xmlns:r="http://schemas.openxmlformats.org/officeDocument/2006/relationships" r:id="rId9" tooltip="Click to view Month 9"/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GrpSpPr/>
      </xdr:nvGrpSpPr>
      <xdr:grpSpPr>
        <a:xfrm>
          <a:off x="10972800" y="747713"/>
          <a:ext cx="400050" cy="295275"/>
          <a:chOff x="10982325" y="757238"/>
          <a:chExt cx="400050" cy="295275"/>
        </a:xfrm>
      </xdr:grpSpPr>
      <xdr:sp macro="" textlink="">
        <xdr:nvSpPr>
          <xdr:cNvPr id="128" name="Freeform 45">
            <a:hlinkClick xmlns:r="http://schemas.openxmlformats.org/officeDocument/2006/relationships" r:id="rId9" tooltip="Show Month #9"/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5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3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5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29" name="Freeform 46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11068050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0" name="Freeform 47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1125855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1" name="Freeform 48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2 w 98"/>
              <a:gd name="T29" fmla="*/ 69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0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2" y="56"/>
                </a:lnTo>
                <a:lnTo>
                  <a:pt x="16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2" y="69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0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2" name="Freeform 49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11153775" y="938213"/>
            <a:ext cx="57150" cy="38100"/>
          </a:xfrm>
          <a:custGeom>
            <a:avLst/>
            <a:gdLst>
              <a:gd name="T0" fmla="*/ 33 w 65"/>
              <a:gd name="T1" fmla="*/ 0 h 48"/>
              <a:gd name="T2" fmla="*/ 45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6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4 w 65"/>
              <a:gd name="T35" fmla="*/ 39 h 48"/>
              <a:gd name="T36" fmla="*/ 57 w 65"/>
              <a:gd name="T37" fmla="*/ 37 h 48"/>
              <a:gd name="T38" fmla="*/ 58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7 w 65"/>
              <a:gd name="T47" fmla="*/ 46 h 48"/>
              <a:gd name="T48" fmla="*/ 48 w 65"/>
              <a:gd name="T49" fmla="*/ 48 h 48"/>
              <a:gd name="T50" fmla="*/ 42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3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8 w 65"/>
              <a:gd name="T75" fmla="*/ 35 h 48"/>
              <a:gd name="T76" fmla="*/ 9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1 w 65"/>
              <a:gd name="T111" fmla="*/ 1 h 48"/>
              <a:gd name="T112" fmla="*/ 33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3" y="0"/>
                </a:moveTo>
                <a:lnTo>
                  <a:pt x="45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6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4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7" y="46"/>
                </a:lnTo>
                <a:lnTo>
                  <a:pt x="48" y="48"/>
                </a:lnTo>
                <a:lnTo>
                  <a:pt x="42" y="48"/>
                </a:lnTo>
                <a:lnTo>
                  <a:pt x="39" y="46"/>
                </a:lnTo>
                <a:lnTo>
                  <a:pt x="36" y="43"/>
                </a:lnTo>
                <a:lnTo>
                  <a:pt x="33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528638</xdr:rowOff>
    </xdr:from>
    <xdr:to>
      <xdr:col>32</xdr:col>
      <xdr:colOff>600075</xdr:colOff>
      <xdr:row>3</xdr:row>
      <xdr:rowOff>52388</xdr:rowOff>
    </xdr:to>
    <xdr:grpSp>
      <xdr:nvGrpSpPr>
        <xdr:cNvPr id="133" name="Month 10" descr="Orange bear face" title="Month 10 navigation button">
          <a:hlinkClick xmlns:r="http://schemas.openxmlformats.org/officeDocument/2006/relationships" r:id="rId10" tooltip="Click to view Month 10"/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GrpSpPr/>
      </xdr:nvGrpSpPr>
      <xdr:grpSpPr>
        <a:xfrm>
          <a:off x="11515725" y="747713"/>
          <a:ext cx="400050" cy="295275"/>
          <a:chOff x="11525250" y="757238"/>
          <a:chExt cx="400050" cy="295275"/>
        </a:xfrm>
      </xdr:grpSpPr>
      <xdr:sp macro="" textlink="">
        <xdr:nvSpPr>
          <xdr:cNvPr id="134" name="Freeform 50">
            <a:hlinkClick xmlns:r="http://schemas.openxmlformats.org/officeDocument/2006/relationships" r:id="rId10" tooltip="Show Month #10"/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4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8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2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4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5" name="Freeform 51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1161097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6" name="Freeform 52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11801475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7" name="Freeform 53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 noEditPoints="1"/>
          </xdr:cNvSpPr>
        </xdr:nvSpPr>
        <xdr:spPr bwMode="auto">
          <a:xfrm>
            <a:off x="11687175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6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8" name="Freeform 54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11696700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0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0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528638</xdr:rowOff>
    </xdr:from>
    <xdr:to>
      <xdr:col>34</xdr:col>
      <xdr:colOff>285750</xdr:colOff>
      <xdr:row>3</xdr:row>
      <xdr:rowOff>52388</xdr:rowOff>
    </xdr:to>
    <xdr:grpSp>
      <xdr:nvGrpSpPr>
        <xdr:cNvPr id="139" name="Month 11" descr="Lime green bear face" title="Month 11 navigation button">
          <a:hlinkClick xmlns:r="http://schemas.openxmlformats.org/officeDocument/2006/relationships" r:id="rId11" tooltip="Click to view Month 11"/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GrpSpPr/>
      </xdr:nvGrpSpPr>
      <xdr:grpSpPr>
        <a:xfrm>
          <a:off x="12058650" y="747713"/>
          <a:ext cx="400050" cy="295275"/>
          <a:chOff x="12068175" y="757238"/>
          <a:chExt cx="400050" cy="295275"/>
        </a:xfrm>
      </xdr:grpSpPr>
      <xdr:sp macro="" textlink="">
        <xdr:nvSpPr>
          <xdr:cNvPr id="140" name="Freeform 55">
            <a:hlinkClick xmlns:r="http://schemas.openxmlformats.org/officeDocument/2006/relationships" r:id="rId11" tooltip="Show Month #11"/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 noEditPoints="1"/>
          </xdr:cNvSpPr>
        </xdr:nvSpPr>
        <xdr:spPr bwMode="auto">
          <a:xfrm>
            <a:off x="120681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5 w 458"/>
              <a:gd name="T11" fmla="*/ 279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2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2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4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5" y="279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3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9"/>
                </a:lnTo>
                <a:lnTo>
                  <a:pt x="139" y="188"/>
                </a:lnTo>
                <a:lnTo>
                  <a:pt x="136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4"/>
                </a:lnTo>
                <a:lnTo>
                  <a:pt x="340" y="20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8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3"/>
                </a:lnTo>
                <a:lnTo>
                  <a:pt x="407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6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6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1" name="Freeform 56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121539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2" name="Freeform 57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123444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3" name="Freeform 58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 noEditPoints="1"/>
          </xdr:cNvSpPr>
        </xdr:nvSpPr>
        <xdr:spPr bwMode="auto">
          <a:xfrm>
            <a:off x="122301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4" name="Freeform 59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12239625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6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9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8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1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9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9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6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9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8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1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9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9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528638</xdr:rowOff>
    </xdr:from>
    <xdr:to>
      <xdr:col>35</xdr:col>
      <xdr:colOff>66675</xdr:colOff>
      <xdr:row>3</xdr:row>
      <xdr:rowOff>52388</xdr:rowOff>
    </xdr:to>
    <xdr:grpSp>
      <xdr:nvGrpSpPr>
        <xdr:cNvPr id="145" name="Month 12" descr="Pink bear face" title="Month 12 navigation button">
          <a:hlinkClick xmlns:r="http://schemas.openxmlformats.org/officeDocument/2006/relationships" r:id="rId12" tooltip="Click to view Month 12"/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GrpSpPr/>
      </xdr:nvGrpSpPr>
      <xdr:grpSpPr>
        <a:xfrm>
          <a:off x="12601575" y="747713"/>
          <a:ext cx="400050" cy="295275"/>
          <a:chOff x="12611100" y="757238"/>
          <a:chExt cx="400050" cy="295275"/>
        </a:xfrm>
      </xdr:grpSpPr>
      <xdr:sp macro="" textlink="">
        <xdr:nvSpPr>
          <xdr:cNvPr id="146" name="Freeform 60">
            <a:hlinkClick xmlns:r="http://schemas.openxmlformats.org/officeDocument/2006/relationships" r:id="rId12" tooltip="Show Month #12"/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 noEditPoints="1"/>
          </xdr:cNvSpPr>
        </xdr:nvSpPr>
        <xdr:spPr bwMode="auto">
          <a:xfrm>
            <a:off x="12611100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9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3"/>
                </a:lnTo>
                <a:lnTo>
                  <a:pt x="408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7" name="Freeform 61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126968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8" name="Freeform 62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128873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9" name="Freeform 63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 noEditPoints="1"/>
          </xdr:cNvSpPr>
        </xdr:nvSpPr>
        <xdr:spPr bwMode="auto">
          <a:xfrm>
            <a:off x="1277302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2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2" y="69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5" y="67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4"/>
                </a:lnTo>
                <a:lnTo>
                  <a:pt x="53" y="51"/>
                </a:lnTo>
                <a:lnTo>
                  <a:pt x="55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0" name="Freeform 64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12782550" y="938213"/>
            <a:ext cx="57150" cy="38100"/>
          </a:xfrm>
          <a:custGeom>
            <a:avLst/>
            <a:gdLst>
              <a:gd name="T0" fmla="*/ 33 w 66"/>
              <a:gd name="T1" fmla="*/ 0 h 48"/>
              <a:gd name="T2" fmla="*/ 45 w 66"/>
              <a:gd name="T3" fmla="*/ 1 h 48"/>
              <a:gd name="T4" fmla="*/ 53 w 66"/>
              <a:gd name="T5" fmla="*/ 5 h 48"/>
              <a:gd name="T6" fmla="*/ 56 w 66"/>
              <a:gd name="T7" fmla="*/ 11 h 48"/>
              <a:gd name="T8" fmla="*/ 54 w 66"/>
              <a:gd name="T9" fmla="*/ 16 h 48"/>
              <a:gd name="T10" fmla="*/ 47 w 66"/>
              <a:gd name="T11" fmla="*/ 19 h 48"/>
              <a:gd name="T12" fmla="*/ 39 w 66"/>
              <a:gd name="T13" fmla="*/ 23 h 48"/>
              <a:gd name="T14" fmla="*/ 37 w 66"/>
              <a:gd name="T15" fmla="*/ 25 h 48"/>
              <a:gd name="T16" fmla="*/ 37 w 66"/>
              <a:gd name="T17" fmla="*/ 28 h 48"/>
              <a:gd name="T18" fmla="*/ 37 w 66"/>
              <a:gd name="T19" fmla="*/ 31 h 48"/>
              <a:gd name="T20" fmla="*/ 40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8 w 66"/>
              <a:gd name="T27" fmla="*/ 41 h 48"/>
              <a:gd name="T28" fmla="*/ 49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7 w 66"/>
              <a:gd name="T37" fmla="*/ 37 h 48"/>
              <a:gd name="T38" fmla="*/ 58 w 66"/>
              <a:gd name="T39" fmla="*/ 35 h 48"/>
              <a:gd name="T40" fmla="*/ 59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7 w 66"/>
              <a:gd name="T47" fmla="*/ 46 h 48"/>
              <a:gd name="T48" fmla="*/ 48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3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2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7 w 66"/>
              <a:gd name="T73" fmla="*/ 30 h 48"/>
              <a:gd name="T74" fmla="*/ 8 w 66"/>
              <a:gd name="T75" fmla="*/ 35 h 48"/>
              <a:gd name="T76" fmla="*/ 9 w 66"/>
              <a:gd name="T77" fmla="*/ 37 h 48"/>
              <a:gd name="T78" fmla="*/ 10 w 66"/>
              <a:gd name="T79" fmla="*/ 39 h 48"/>
              <a:gd name="T80" fmla="*/ 12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4 w 66"/>
              <a:gd name="T91" fmla="*/ 38 h 48"/>
              <a:gd name="T92" fmla="*/ 28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9 w 66"/>
              <a:gd name="T101" fmla="*/ 23 h 48"/>
              <a:gd name="T102" fmla="*/ 19 w 66"/>
              <a:gd name="T103" fmla="*/ 19 h 48"/>
              <a:gd name="T104" fmla="*/ 12 w 66"/>
              <a:gd name="T105" fmla="*/ 16 h 48"/>
              <a:gd name="T106" fmla="*/ 10 w 66"/>
              <a:gd name="T107" fmla="*/ 11 h 48"/>
              <a:gd name="T108" fmla="*/ 13 w 66"/>
              <a:gd name="T109" fmla="*/ 5 h 48"/>
              <a:gd name="T110" fmla="*/ 21 w 66"/>
              <a:gd name="T111" fmla="*/ 1 h 48"/>
              <a:gd name="T112" fmla="*/ 33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3" y="0"/>
                </a:moveTo>
                <a:lnTo>
                  <a:pt x="45" y="1"/>
                </a:lnTo>
                <a:lnTo>
                  <a:pt x="53" y="5"/>
                </a:lnTo>
                <a:lnTo>
                  <a:pt x="56" y="11"/>
                </a:lnTo>
                <a:lnTo>
                  <a:pt x="54" y="16"/>
                </a:lnTo>
                <a:lnTo>
                  <a:pt x="47" y="19"/>
                </a:lnTo>
                <a:lnTo>
                  <a:pt x="39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40" y="36"/>
                </a:lnTo>
                <a:lnTo>
                  <a:pt x="42" y="38"/>
                </a:lnTo>
                <a:lnTo>
                  <a:pt x="45" y="40"/>
                </a:lnTo>
                <a:lnTo>
                  <a:pt x="48" y="41"/>
                </a:lnTo>
                <a:lnTo>
                  <a:pt x="49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6" y="30"/>
                </a:lnTo>
                <a:lnTo>
                  <a:pt x="64" y="40"/>
                </a:lnTo>
                <a:lnTo>
                  <a:pt x="57" y="46"/>
                </a:lnTo>
                <a:lnTo>
                  <a:pt x="48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3" y="39"/>
                </a:lnTo>
                <a:lnTo>
                  <a:pt x="30" y="43"/>
                </a:lnTo>
                <a:lnTo>
                  <a:pt x="27" y="46"/>
                </a:lnTo>
                <a:lnTo>
                  <a:pt x="22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7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4" y="38"/>
                </a:lnTo>
                <a:lnTo>
                  <a:pt x="28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9" y="23"/>
                </a:lnTo>
                <a:lnTo>
                  <a:pt x="19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19</xdr:col>
      <xdr:colOff>209549</xdr:colOff>
      <xdr:row>1</xdr:row>
      <xdr:rowOff>19050</xdr:rowOff>
    </xdr:from>
    <xdr:to>
      <xdr:col>24</xdr:col>
      <xdr:colOff>247650</xdr:colOff>
      <xdr:row>3</xdr:row>
      <xdr:rowOff>123825</xdr:rowOff>
    </xdr:to>
    <xdr:sp macro="" textlink="">
      <xdr:nvSpPr>
        <xdr:cNvPr id="18" name="Rectangular Callout 17" descr="Customize this calendar by changing the starting month, year, and day of the week in cells B2, J2, and O2." title="Calendar Tip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6953249" y="238125"/>
          <a:ext cx="1847851" cy="876300"/>
        </a:xfrm>
        <a:prstGeom prst="wedgeRectCallout">
          <a:avLst>
            <a:gd name="adj1" fmla="val -63217"/>
            <a:gd name="adj2" fmla="val -22283"/>
          </a:avLst>
        </a:prstGeom>
        <a:solidFill>
          <a:schemeClr val="accent4">
            <a:lumMod val="20000"/>
            <a:lumOff val="80000"/>
          </a:schemeClr>
        </a:solidFill>
        <a:ln w="50800" cmpd="dbl">
          <a:solidFill>
            <a:schemeClr val="accent4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137160" rtlCol="0" anchor="ctr"/>
        <a:lstStyle/>
        <a:p>
          <a:pPr algn="l"/>
          <a:r>
            <a:rPr lang="en-US" sz="1100">
              <a:solidFill>
                <a:schemeClr val="accent4">
                  <a:lumMod val="50000"/>
                </a:schemeClr>
              </a:solidFill>
            </a:rPr>
            <a:t>Customize this calendar by changing the starting month, year, and day of the week in cells B2, J2, and O2</a:t>
          </a:r>
          <a:r>
            <a:rPr lang="en-US" sz="1100" baseline="0">
              <a:solidFill>
                <a:schemeClr val="accent4">
                  <a:lumMod val="50000"/>
                </a:schemeClr>
              </a:solidFill>
            </a:rPr>
            <a:t>.</a:t>
          </a:r>
          <a:endParaRPr lang="en-US" sz="1100">
            <a:solidFill>
              <a:schemeClr val="accent4">
                <a:lumMod val="50000"/>
              </a:schemeClr>
            </a:solidFill>
          </a:endParaRPr>
        </a:p>
      </xdr:txBody>
    </xdr:sp>
    <xdr:clientData fPrintsWithSheet="0"/>
  </xdr:twoCellAnchor>
  <xdr:twoCellAnchor editAs="oneCell">
    <xdr:from>
      <xdr:col>24</xdr:col>
      <xdr:colOff>171450</xdr:colOff>
      <xdr:row>5</xdr:row>
      <xdr:rowOff>66378</xdr:rowOff>
    </xdr:from>
    <xdr:to>
      <xdr:col>24</xdr:col>
      <xdr:colOff>742949</xdr:colOff>
      <xdr:row>6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DFBA71-5D83-44C4-A843-1D68D29FF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4"/>
            </a:ext>
          </a:extLst>
        </a:blip>
        <a:stretch>
          <a:fillRect/>
        </a:stretch>
      </xdr:blipFill>
      <xdr:spPr>
        <a:xfrm>
          <a:off x="8724900" y="1542753"/>
          <a:ext cx="571499" cy="381297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104774</xdr:colOff>
      <xdr:row>9</xdr:row>
      <xdr:rowOff>176827</xdr:rowOff>
    </xdr:from>
    <xdr:to>
      <xdr:col>10</xdr:col>
      <xdr:colOff>17113</xdr:colOff>
      <xdr:row>10</xdr:row>
      <xdr:rowOff>333374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07AF855-D20D-46C4-BC41-60BDF57C6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6"/>
            </a:ext>
          </a:extLst>
        </a:blip>
        <a:stretch>
          <a:fillRect/>
        </a:stretch>
      </xdr:blipFill>
      <xdr:spPr>
        <a:xfrm>
          <a:off x="3228974" y="3767752"/>
          <a:ext cx="674339" cy="461347"/>
        </a:xfrm>
        <a:prstGeom prst="rect">
          <a:avLst/>
        </a:prstGeom>
      </xdr:spPr>
    </xdr:pic>
    <xdr:clientData/>
  </xdr:twoCellAnchor>
  <xdr:twoCellAnchor editAs="oneCell">
    <xdr:from>
      <xdr:col>14</xdr:col>
      <xdr:colOff>161926</xdr:colOff>
      <xdr:row>13</xdr:row>
      <xdr:rowOff>47625</xdr:rowOff>
    </xdr:from>
    <xdr:to>
      <xdr:col>14</xdr:col>
      <xdr:colOff>685800</xdr:colOff>
      <xdr:row>14</xdr:row>
      <xdr:rowOff>342901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A39B59E-E106-4420-ABA9-CAD175EC4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8"/>
            </a:ext>
          </a:extLst>
        </a:blip>
        <a:stretch>
          <a:fillRect/>
        </a:stretch>
      </xdr:blipFill>
      <xdr:spPr>
        <a:xfrm>
          <a:off x="5095876" y="5753100"/>
          <a:ext cx="523874" cy="600076"/>
        </a:xfrm>
        <a:prstGeom prst="rect">
          <a:avLst/>
        </a:prstGeom>
      </xdr:spPr>
    </xdr:pic>
    <xdr:clientData/>
  </xdr:twoCellAnchor>
  <xdr:twoCellAnchor editAs="oneCell">
    <xdr:from>
      <xdr:col>29</xdr:col>
      <xdr:colOff>104775</xdr:colOff>
      <xdr:row>9</xdr:row>
      <xdr:rowOff>76200</xdr:rowOff>
    </xdr:from>
    <xdr:to>
      <xdr:col>30</xdr:col>
      <xdr:colOff>0</xdr:colOff>
      <xdr:row>10</xdr:row>
      <xdr:rowOff>428625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365DF9F-885A-44D1-B60A-23856781F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0"/>
            </a:ext>
          </a:extLst>
        </a:blip>
        <a:stretch>
          <a:fillRect/>
        </a:stretch>
      </xdr:blipFill>
      <xdr:spPr>
        <a:xfrm>
          <a:off x="10467975" y="3667125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28</xdr:col>
      <xdr:colOff>1</xdr:colOff>
      <xdr:row>11</xdr:row>
      <xdr:rowOff>6496</xdr:rowOff>
    </xdr:from>
    <xdr:to>
      <xdr:col>29</xdr:col>
      <xdr:colOff>642747</xdr:colOff>
      <xdr:row>12</xdr:row>
      <xdr:rowOff>266700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8486E61-4CAF-40F0-B856-0B4914A9C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2"/>
            </a:ext>
          </a:extLst>
        </a:blip>
        <a:stretch>
          <a:fillRect/>
        </a:stretch>
      </xdr:blipFill>
      <xdr:spPr>
        <a:xfrm>
          <a:off x="10267951" y="4654696"/>
          <a:ext cx="737996" cy="565004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11</xdr:row>
      <xdr:rowOff>142875</xdr:rowOff>
    </xdr:from>
    <xdr:to>
      <xdr:col>10</xdr:col>
      <xdr:colOff>76200</xdr:colOff>
      <xdr:row>12</xdr:row>
      <xdr:rowOff>685800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4599EED-07F7-4918-A409-F4016B570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4"/>
            </a:ext>
          </a:extLst>
        </a:blip>
        <a:stretch>
          <a:fillRect/>
        </a:stretch>
      </xdr:blipFill>
      <xdr:spPr>
        <a:xfrm>
          <a:off x="3114675" y="4791075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14</xdr:col>
      <xdr:colOff>104775</xdr:colOff>
      <xdr:row>7</xdr:row>
      <xdr:rowOff>43935</xdr:rowOff>
    </xdr:from>
    <xdr:to>
      <xdr:col>15</xdr:col>
      <xdr:colOff>3049</xdr:colOff>
      <xdr:row>8</xdr:row>
      <xdr:rowOff>323850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16265A9-313A-4421-B6C1-6C4579D54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6"/>
            </a:ext>
          </a:extLst>
        </a:blip>
        <a:stretch>
          <a:fillRect/>
        </a:stretch>
      </xdr:blipFill>
      <xdr:spPr>
        <a:xfrm>
          <a:off x="5038725" y="2577585"/>
          <a:ext cx="660274" cy="584715"/>
        </a:xfrm>
        <a:prstGeom prst="rect">
          <a:avLst/>
        </a:prstGeom>
      </xdr:spPr>
    </xdr:pic>
    <xdr:clientData/>
  </xdr:twoCellAnchor>
  <xdr:twoCellAnchor editAs="oneCell">
    <xdr:from>
      <xdr:col>29</xdr:col>
      <xdr:colOff>123825</xdr:colOff>
      <xdr:row>8</xdr:row>
      <xdr:rowOff>66676</xdr:rowOff>
    </xdr:from>
    <xdr:to>
      <xdr:col>30</xdr:col>
      <xdr:colOff>28575</xdr:colOff>
      <xdr:row>8</xdr:row>
      <xdr:rowOff>638176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D54DD0D-21BF-4BF5-B209-470B52331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8"/>
            </a:ext>
          </a:extLst>
        </a:blip>
        <a:stretch>
          <a:fillRect/>
        </a:stretch>
      </xdr:blipFill>
      <xdr:spPr>
        <a:xfrm>
          <a:off x="10487025" y="2905126"/>
          <a:ext cx="666750" cy="571500"/>
        </a:xfrm>
        <a:prstGeom prst="rect">
          <a:avLst/>
        </a:prstGeom>
      </xdr:spPr>
    </xdr:pic>
    <xdr:clientData/>
  </xdr:twoCellAnchor>
  <xdr:twoCellAnchor editAs="oneCell">
    <xdr:from>
      <xdr:col>19</xdr:col>
      <xdr:colOff>200025</xdr:colOff>
      <xdr:row>11</xdr:row>
      <xdr:rowOff>95250</xdr:rowOff>
    </xdr:from>
    <xdr:to>
      <xdr:col>19</xdr:col>
      <xdr:colOff>707618</xdr:colOff>
      <xdr:row>12</xdr:row>
      <xdr:rowOff>340128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1AA2356-B0F3-4229-84D7-563AC892F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0"/>
            </a:ext>
          </a:extLst>
        </a:blip>
        <a:stretch>
          <a:fillRect/>
        </a:stretch>
      </xdr:blipFill>
      <xdr:spPr>
        <a:xfrm>
          <a:off x="6943725" y="4743450"/>
          <a:ext cx="507593" cy="549678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666750</xdr:colOff>
      <xdr:row>13</xdr:row>
      <xdr:rowOff>59641</xdr:rowOff>
    </xdr:from>
    <xdr:to>
      <xdr:col>9</xdr:col>
      <xdr:colOff>588579</xdr:colOff>
      <xdr:row>14</xdr:row>
      <xdr:rowOff>276225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8F0579DE-FB6F-48CA-B9C9-4040B3A6C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2"/>
            </a:ext>
          </a:extLst>
        </a:blip>
        <a:stretch>
          <a:fillRect/>
        </a:stretch>
      </xdr:blipFill>
      <xdr:spPr>
        <a:xfrm>
          <a:off x="2933700" y="5765116"/>
          <a:ext cx="779079" cy="521384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5</xdr:row>
      <xdr:rowOff>85725</xdr:rowOff>
    </xdr:from>
    <xdr:to>
      <xdr:col>4</xdr:col>
      <xdr:colOff>709677</xdr:colOff>
      <xdr:row>6</xdr:row>
      <xdr:rowOff>190501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811616-0E22-4479-B8EE-190EBEF1E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4"/>
            </a:ext>
          </a:extLst>
        </a:blip>
        <a:stretch>
          <a:fillRect/>
        </a:stretch>
      </xdr:blipFill>
      <xdr:spPr>
        <a:xfrm>
          <a:off x="1409700" y="1562100"/>
          <a:ext cx="614427" cy="4095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1</xdr:row>
      <xdr:rowOff>71438</xdr:rowOff>
    </xdr:from>
    <xdr:to>
      <xdr:col>28</xdr:col>
      <xdr:colOff>19050</xdr:colOff>
      <xdr:row>1</xdr:row>
      <xdr:rowOff>366713</xdr:rowOff>
    </xdr:to>
    <xdr:grpSp>
      <xdr:nvGrpSpPr>
        <xdr:cNvPr id="128" name="Month 1" descr="Lime green bear face" title="Month 1 navigation button">
          <a:hlinkClick xmlns:r="http://schemas.openxmlformats.org/officeDocument/2006/relationships" r:id="rId1" tooltip="Click to view Month 1"/>
          <a:extLst>
            <a:ext uri="{FF2B5EF4-FFF2-40B4-BE49-F238E27FC236}">
              <a16:creationId xmlns:a16="http://schemas.microsoft.com/office/drawing/2014/main" id="{00000000-0008-0000-0900-000080000000}"/>
            </a:ext>
          </a:extLst>
        </xdr:cNvPr>
        <xdr:cNvGrpSpPr/>
      </xdr:nvGrpSpPr>
      <xdr:grpSpPr>
        <a:xfrm>
          <a:off x="9886950" y="290513"/>
          <a:ext cx="400050" cy="295275"/>
          <a:chOff x="9896475" y="300038"/>
          <a:chExt cx="400050" cy="295275"/>
        </a:xfrm>
      </xdr:grpSpPr>
      <xdr:sp macro="" textlink="">
        <xdr:nvSpPr>
          <xdr:cNvPr id="129" name="Freeform 5" descr="&quot;&quot;" title="Month 1 navigation">
            <a:hlinkClick xmlns:r="http://schemas.openxmlformats.org/officeDocument/2006/relationships" r:id="rId1" tooltip="Show Month #1"/>
            <a:extLst>
              <a:ext uri="{FF2B5EF4-FFF2-40B4-BE49-F238E27FC236}">
                <a16:creationId xmlns:a16="http://schemas.microsoft.com/office/drawing/2014/main" id="{00000000-0008-0000-0900-000081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19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7" y="185"/>
                </a:lnTo>
                <a:lnTo>
                  <a:pt x="404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7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0" name="Freeform 6">
            <a:extLst>
              <a:ext uri="{FF2B5EF4-FFF2-40B4-BE49-F238E27FC236}">
                <a16:creationId xmlns:a16="http://schemas.microsoft.com/office/drawing/2014/main" id="{00000000-0008-0000-0900-000082000000}"/>
              </a:ext>
            </a:extLst>
          </xdr:cNvPr>
          <xdr:cNvSpPr>
            <a:spLocks/>
          </xdr:cNvSpPr>
        </xdr:nvSpPr>
        <xdr:spPr bwMode="auto">
          <a:xfrm>
            <a:off x="99822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1" name="Freeform 7">
            <a:extLst>
              <a:ext uri="{FF2B5EF4-FFF2-40B4-BE49-F238E27FC236}">
                <a16:creationId xmlns:a16="http://schemas.microsoft.com/office/drawing/2014/main" id="{00000000-0008-0000-0900-000083000000}"/>
              </a:ext>
            </a:extLst>
          </xdr:cNvPr>
          <xdr:cNvSpPr>
            <a:spLocks/>
          </xdr:cNvSpPr>
        </xdr:nvSpPr>
        <xdr:spPr bwMode="auto">
          <a:xfrm>
            <a:off x="101727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2" name="Freeform 8">
            <a:extLst>
              <a:ext uri="{FF2B5EF4-FFF2-40B4-BE49-F238E27FC236}">
                <a16:creationId xmlns:a16="http://schemas.microsoft.com/office/drawing/2014/main" id="{00000000-0008-0000-0900-000084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3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3" y="60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3" name="Freeform 9">
            <a:extLst>
              <a:ext uri="{FF2B5EF4-FFF2-40B4-BE49-F238E27FC236}">
                <a16:creationId xmlns:a16="http://schemas.microsoft.com/office/drawing/2014/main" id="{00000000-0008-0000-0900-000085000000}"/>
              </a:ext>
            </a:extLst>
          </xdr:cNvPr>
          <xdr:cNvSpPr>
            <a:spLocks/>
          </xdr:cNvSpPr>
        </xdr:nvSpPr>
        <xdr:spPr bwMode="auto">
          <a:xfrm>
            <a:off x="10067925" y="481013"/>
            <a:ext cx="57150" cy="38100"/>
          </a:xfrm>
          <a:custGeom>
            <a:avLst/>
            <a:gdLst>
              <a:gd name="T0" fmla="*/ 34 w 67"/>
              <a:gd name="T1" fmla="*/ 0 h 49"/>
              <a:gd name="T2" fmla="*/ 46 w 67"/>
              <a:gd name="T3" fmla="*/ 2 h 49"/>
              <a:gd name="T4" fmla="*/ 54 w 67"/>
              <a:gd name="T5" fmla="*/ 6 h 49"/>
              <a:gd name="T6" fmla="*/ 57 w 67"/>
              <a:gd name="T7" fmla="*/ 12 h 49"/>
              <a:gd name="T8" fmla="*/ 55 w 67"/>
              <a:gd name="T9" fmla="*/ 17 h 49"/>
              <a:gd name="T10" fmla="*/ 48 w 67"/>
              <a:gd name="T11" fmla="*/ 20 h 49"/>
              <a:gd name="T12" fmla="*/ 38 w 67"/>
              <a:gd name="T13" fmla="*/ 23 h 49"/>
              <a:gd name="T14" fmla="*/ 38 w 67"/>
              <a:gd name="T15" fmla="*/ 26 h 49"/>
              <a:gd name="T16" fmla="*/ 37 w 67"/>
              <a:gd name="T17" fmla="*/ 28 h 49"/>
              <a:gd name="T18" fmla="*/ 38 w 67"/>
              <a:gd name="T19" fmla="*/ 32 h 49"/>
              <a:gd name="T20" fmla="*/ 39 w 67"/>
              <a:gd name="T21" fmla="*/ 37 h 49"/>
              <a:gd name="T22" fmla="*/ 43 w 67"/>
              <a:gd name="T23" fmla="*/ 39 h 49"/>
              <a:gd name="T24" fmla="*/ 45 w 67"/>
              <a:gd name="T25" fmla="*/ 41 h 49"/>
              <a:gd name="T26" fmla="*/ 49 w 67"/>
              <a:gd name="T27" fmla="*/ 42 h 49"/>
              <a:gd name="T28" fmla="*/ 50 w 67"/>
              <a:gd name="T29" fmla="*/ 41 h 49"/>
              <a:gd name="T30" fmla="*/ 52 w 67"/>
              <a:gd name="T31" fmla="*/ 41 h 49"/>
              <a:gd name="T32" fmla="*/ 54 w 67"/>
              <a:gd name="T33" fmla="*/ 41 h 49"/>
              <a:gd name="T34" fmla="*/ 56 w 67"/>
              <a:gd name="T35" fmla="*/ 39 h 49"/>
              <a:gd name="T36" fmla="*/ 58 w 67"/>
              <a:gd name="T37" fmla="*/ 38 h 49"/>
              <a:gd name="T38" fmla="*/ 59 w 67"/>
              <a:gd name="T39" fmla="*/ 35 h 49"/>
              <a:gd name="T40" fmla="*/ 60 w 67"/>
              <a:gd name="T41" fmla="*/ 31 h 49"/>
              <a:gd name="T42" fmla="*/ 67 w 67"/>
              <a:gd name="T43" fmla="*/ 31 h 49"/>
              <a:gd name="T44" fmla="*/ 64 w 67"/>
              <a:gd name="T45" fmla="*/ 41 h 49"/>
              <a:gd name="T46" fmla="*/ 58 w 67"/>
              <a:gd name="T47" fmla="*/ 47 h 49"/>
              <a:gd name="T48" fmla="*/ 49 w 67"/>
              <a:gd name="T49" fmla="*/ 49 h 49"/>
              <a:gd name="T50" fmla="*/ 44 w 67"/>
              <a:gd name="T51" fmla="*/ 49 h 49"/>
              <a:gd name="T52" fmla="*/ 40 w 67"/>
              <a:gd name="T53" fmla="*/ 47 h 49"/>
              <a:gd name="T54" fmla="*/ 36 w 67"/>
              <a:gd name="T55" fmla="*/ 43 h 49"/>
              <a:gd name="T56" fmla="*/ 34 w 67"/>
              <a:gd name="T57" fmla="*/ 40 h 49"/>
              <a:gd name="T58" fmla="*/ 31 w 67"/>
              <a:gd name="T59" fmla="*/ 43 h 49"/>
              <a:gd name="T60" fmla="*/ 27 w 67"/>
              <a:gd name="T61" fmla="*/ 47 h 49"/>
              <a:gd name="T62" fmla="*/ 23 w 67"/>
              <a:gd name="T63" fmla="*/ 49 h 49"/>
              <a:gd name="T64" fmla="*/ 19 w 67"/>
              <a:gd name="T65" fmla="*/ 49 h 49"/>
              <a:gd name="T66" fmla="*/ 9 w 67"/>
              <a:gd name="T67" fmla="*/ 47 h 49"/>
              <a:gd name="T68" fmla="*/ 3 w 67"/>
              <a:gd name="T69" fmla="*/ 41 h 49"/>
              <a:gd name="T70" fmla="*/ 0 w 67"/>
              <a:gd name="T71" fmla="*/ 31 h 49"/>
              <a:gd name="T72" fmla="*/ 8 w 67"/>
              <a:gd name="T73" fmla="*/ 31 h 49"/>
              <a:gd name="T74" fmla="*/ 8 w 67"/>
              <a:gd name="T75" fmla="*/ 35 h 49"/>
              <a:gd name="T76" fmla="*/ 10 w 67"/>
              <a:gd name="T77" fmla="*/ 38 h 49"/>
              <a:gd name="T78" fmla="*/ 11 w 67"/>
              <a:gd name="T79" fmla="*/ 39 h 49"/>
              <a:gd name="T80" fmla="*/ 13 w 67"/>
              <a:gd name="T81" fmla="*/ 41 h 49"/>
              <a:gd name="T82" fmla="*/ 15 w 67"/>
              <a:gd name="T83" fmla="*/ 41 h 49"/>
              <a:gd name="T84" fmla="*/ 18 w 67"/>
              <a:gd name="T85" fmla="*/ 41 h 49"/>
              <a:gd name="T86" fmla="*/ 19 w 67"/>
              <a:gd name="T87" fmla="*/ 42 h 49"/>
              <a:gd name="T88" fmla="*/ 22 w 67"/>
              <a:gd name="T89" fmla="*/ 41 h 49"/>
              <a:gd name="T90" fmla="*/ 25 w 67"/>
              <a:gd name="T91" fmla="*/ 39 h 49"/>
              <a:gd name="T92" fmla="*/ 27 w 67"/>
              <a:gd name="T93" fmla="*/ 37 h 49"/>
              <a:gd name="T94" fmla="*/ 30 w 67"/>
              <a:gd name="T95" fmla="*/ 32 h 49"/>
              <a:gd name="T96" fmla="*/ 30 w 67"/>
              <a:gd name="T97" fmla="*/ 28 h 49"/>
              <a:gd name="T98" fmla="*/ 30 w 67"/>
              <a:gd name="T99" fmla="*/ 26 h 49"/>
              <a:gd name="T100" fmla="*/ 28 w 67"/>
              <a:gd name="T101" fmla="*/ 23 h 49"/>
              <a:gd name="T102" fmla="*/ 20 w 67"/>
              <a:gd name="T103" fmla="*/ 20 h 49"/>
              <a:gd name="T104" fmla="*/ 13 w 67"/>
              <a:gd name="T105" fmla="*/ 17 h 49"/>
              <a:gd name="T106" fmla="*/ 11 w 67"/>
              <a:gd name="T107" fmla="*/ 12 h 49"/>
              <a:gd name="T108" fmla="*/ 14 w 67"/>
              <a:gd name="T109" fmla="*/ 6 h 49"/>
              <a:gd name="T110" fmla="*/ 22 w 67"/>
              <a:gd name="T111" fmla="*/ 2 h 49"/>
              <a:gd name="T112" fmla="*/ 34 w 67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9">
                <a:moveTo>
                  <a:pt x="34" y="0"/>
                </a:moveTo>
                <a:lnTo>
                  <a:pt x="46" y="2"/>
                </a:lnTo>
                <a:lnTo>
                  <a:pt x="54" y="6"/>
                </a:lnTo>
                <a:lnTo>
                  <a:pt x="57" y="12"/>
                </a:lnTo>
                <a:lnTo>
                  <a:pt x="55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3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7" y="31"/>
                </a:lnTo>
                <a:lnTo>
                  <a:pt x="64" y="41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1" y="43"/>
                </a:lnTo>
                <a:lnTo>
                  <a:pt x="27" y="47"/>
                </a:lnTo>
                <a:lnTo>
                  <a:pt x="23" y="49"/>
                </a:lnTo>
                <a:lnTo>
                  <a:pt x="19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8" y="31"/>
                </a:lnTo>
                <a:lnTo>
                  <a:pt x="8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8" y="41"/>
                </a:lnTo>
                <a:lnTo>
                  <a:pt x="19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30" y="32"/>
                </a:lnTo>
                <a:lnTo>
                  <a:pt x="30" y="28"/>
                </a:lnTo>
                <a:lnTo>
                  <a:pt x="30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71438</xdr:rowOff>
    </xdr:from>
    <xdr:to>
      <xdr:col>29</xdr:col>
      <xdr:colOff>466725</xdr:colOff>
      <xdr:row>1</xdr:row>
      <xdr:rowOff>366713</xdr:rowOff>
    </xdr:to>
    <xdr:grpSp>
      <xdr:nvGrpSpPr>
        <xdr:cNvPr id="134" name="Month 2" descr="Orange bear face" title="Month 2 navigation button">
          <a:hlinkClick xmlns:r="http://schemas.openxmlformats.org/officeDocument/2006/relationships" r:id="rId2" tooltip="Click to view Month 2"/>
          <a:extLst>
            <a:ext uri="{FF2B5EF4-FFF2-40B4-BE49-F238E27FC236}">
              <a16:creationId xmlns:a16="http://schemas.microsoft.com/office/drawing/2014/main" id="{00000000-0008-0000-0900-000086000000}"/>
            </a:ext>
          </a:extLst>
        </xdr:cNvPr>
        <xdr:cNvGrpSpPr/>
      </xdr:nvGrpSpPr>
      <xdr:grpSpPr>
        <a:xfrm>
          <a:off x="10429875" y="290513"/>
          <a:ext cx="400050" cy="295275"/>
          <a:chOff x="10439400" y="300038"/>
          <a:chExt cx="400050" cy="295275"/>
        </a:xfrm>
      </xdr:grpSpPr>
      <xdr:sp macro="" textlink="">
        <xdr:nvSpPr>
          <xdr:cNvPr id="135" name="Freeform 10">
            <a:hlinkClick xmlns:r="http://schemas.openxmlformats.org/officeDocument/2006/relationships" r:id="rId2" tooltip="Show Month #2"/>
            <a:extLst>
              <a:ext uri="{FF2B5EF4-FFF2-40B4-BE49-F238E27FC236}">
                <a16:creationId xmlns:a16="http://schemas.microsoft.com/office/drawing/2014/main" id="{00000000-0008-0000-0900-000087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3000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6 h 345"/>
              <a:gd name="T24" fmla="*/ 322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7 h 345"/>
              <a:gd name="T44" fmla="*/ 127 w 458"/>
              <a:gd name="T45" fmla="*/ 169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3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6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6" name="Freeform 11">
            <a:extLst>
              <a:ext uri="{FF2B5EF4-FFF2-40B4-BE49-F238E27FC236}">
                <a16:creationId xmlns:a16="http://schemas.microsoft.com/office/drawing/2014/main" id="{00000000-0008-0000-0900-000088000000}"/>
              </a:ext>
            </a:extLst>
          </xdr:cNvPr>
          <xdr:cNvSpPr>
            <a:spLocks/>
          </xdr:cNvSpPr>
        </xdr:nvSpPr>
        <xdr:spPr bwMode="auto">
          <a:xfrm>
            <a:off x="105251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7" name="Freeform 12">
            <a:extLst>
              <a:ext uri="{FF2B5EF4-FFF2-40B4-BE49-F238E27FC236}">
                <a16:creationId xmlns:a16="http://schemas.microsoft.com/office/drawing/2014/main" id="{00000000-0008-0000-0900-000089000000}"/>
              </a:ext>
            </a:extLst>
          </xdr:cNvPr>
          <xdr:cNvSpPr>
            <a:spLocks/>
          </xdr:cNvSpPr>
        </xdr:nvSpPr>
        <xdr:spPr bwMode="auto">
          <a:xfrm>
            <a:off x="107156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8" name="Freeform 13">
            <a:extLst>
              <a:ext uri="{FF2B5EF4-FFF2-40B4-BE49-F238E27FC236}">
                <a16:creationId xmlns:a16="http://schemas.microsoft.com/office/drawing/2014/main" id="{00000000-0008-0000-0900-00008A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5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9" name="Freeform 14">
            <a:extLst>
              <a:ext uri="{FF2B5EF4-FFF2-40B4-BE49-F238E27FC236}">
                <a16:creationId xmlns:a16="http://schemas.microsoft.com/office/drawing/2014/main" id="{00000000-0008-0000-0900-00008B000000}"/>
              </a:ext>
            </a:extLst>
          </xdr:cNvPr>
          <xdr:cNvSpPr>
            <a:spLocks/>
          </xdr:cNvSpPr>
        </xdr:nvSpPr>
        <xdr:spPr bwMode="auto">
          <a:xfrm>
            <a:off x="10610850" y="481013"/>
            <a:ext cx="57150" cy="38100"/>
          </a:xfrm>
          <a:custGeom>
            <a:avLst/>
            <a:gdLst>
              <a:gd name="T0" fmla="*/ 34 w 66"/>
              <a:gd name="T1" fmla="*/ 0 h 49"/>
              <a:gd name="T2" fmla="*/ 46 w 66"/>
              <a:gd name="T3" fmla="*/ 2 h 49"/>
              <a:gd name="T4" fmla="*/ 53 w 66"/>
              <a:gd name="T5" fmla="*/ 6 h 49"/>
              <a:gd name="T6" fmla="*/ 57 w 66"/>
              <a:gd name="T7" fmla="*/ 12 h 49"/>
              <a:gd name="T8" fmla="*/ 54 w 66"/>
              <a:gd name="T9" fmla="*/ 17 h 49"/>
              <a:gd name="T10" fmla="*/ 48 w 66"/>
              <a:gd name="T11" fmla="*/ 20 h 49"/>
              <a:gd name="T12" fmla="*/ 38 w 66"/>
              <a:gd name="T13" fmla="*/ 23 h 49"/>
              <a:gd name="T14" fmla="*/ 38 w 66"/>
              <a:gd name="T15" fmla="*/ 26 h 49"/>
              <a:gd name="T16" fmla="*/ 37 w 66"/>
              <a:gd name="T17" fmla="*/ 28 h 49"/>
              <a:gd name="T18" fmla="*/ 38 w 66"/>
              <a:gd name="T19" fmla="*/ 32 h 49"/>
              <a:gd name="T20" fmla="*/ 39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9 w 66"/>
              <a:gd name="T27" fmla="*/ 42 h 49"/>
              <a:gd name="T28" fmla="*/ 50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8 w 66"/>
              <a:gd name="T37" fmla="*/ 38 h 49"/>
              <a:gd name="T38" fmla="*/ 59 w 66"/>
              <a:gd name="T39" fmla="*/ 35 h 49"/>
              <a:gd name="T40" fmla="*/ 60 w 66"/>
              <a:gd name="T41" fmla="*/ 31 h 49"/>
              <a:gd name="T42" fmla="*/ 66 w 66"/>
              <a:gd name="T43" fmla="*/ 31 h 49"/>
              <a:gd name="T44" fmla="*/ 64 w 66"/>
              <a:gd name="T45" fmla="*/ 40 h 49"/>
              <a:gd name="T46" fmla="*/ 58 w 66"/>
              <a:gd name="T47" fmla="*/ 47 h 49"/>
              <a:gd name="T48" fmla="*/ 49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4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3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0 h 49"/>
              <a:gd name="T70" fmla="*/ 0 w 66"/>
              <a:gd name="T71" fmla="*/ 31 h 49"/>
              <a:gd name="T72" fmla="*/ 8 w 66"/>
              <a:gd name="T73" fmla="*/ 31 h 49"/>
              <a:gd name="T74" fmla="*/ 9 w 66"/>
              <a:gd name="T75" fmla="*/ 35 h 49"/>
              <a:gd name="T76" fmla="*/ 10 w 66"/>
              <a:gd name="T77" fmla="*/ 38 h 49"/>
              <a:gd name="T78" fmla="*/ 11 w 66"/>
              <a:gd name="T79" fmla="*/ 39 h 49"/>
              <a:gd name="T80" fmla="*/ 13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5 w 66"/>
              <a:gd name="T91" fmla="*/ 39 h 49"/>
              <a:gd name="T92" fmla="*/ 27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8 w 66"/>
              <a:gd name="T101" fmla="*/ 23 h 49"/>
              <a:gd name="T102" fmla="*/ 20 w 66"/>
              <a:gd name="T103" fmla="*/ 20 h 49"/>
              <a:gd name="T104" fmla="*/ 13 w 66"/>
              <a:gd name="T105" fmla="*/ 17 h 49"/>
              <a:gd name="T106" fmla="*/ 11 w 66"/>
              <a:gd name="T107" fmla="*/ 12 h 49"/>
              <a:gd name="T108" fmla="*/ 14 w 66"/>
              <a:gd name="T109" fmla="*/ 6 h 49"/>
              <a:gd name="T110" fmla="*/ 22 w 66"/>
              <a:gd name="T111" fmla="*/ 2 h 49"/>
              <a:gd name="T112" fmla="*/ 34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4" y="0"/>
                </a:moveTo>
                <a:lnTo>
                  <a:pt x="46" y="2"/>
                </a:lnTo>
                <a:lnTo>
                  <a:pt x="53" y="6"/>
                </a:lnTo>
                <a:lnTo>
                  <a:pt x="57" y="12"/>
                </a:lnTo>
                <a:lnTo>
                  <a:pt x="54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2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6" y="31"/>
                </a:lnTo>
                <a:lnTo>
                  <a:pt x="64" y="40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0" y="43"/>
                </a:lnTo>
                <a:lnTo>
                  <a:pt x="27" y="47"/>
                </a:lnTo>
                <a:lnTo>
                  <a:pt x="23" y="49"/>
                </a:lnTo>
                <a:lnTo>
                  <a:pt x="18" y="49"/>
                </a:lnTo>
                <a:lnTo>
                  <a:pt x="9" y="47"/>
                </a:lnTo>
                <a:lnTo>
                  <a:pt x="3" y="40"/>
                </a:lnTo>
                <a:lnTo>
                  <a:pt x="0" y="31"/>
                </a:lnTo>
                <a:lnTo>
                  <a:pt x="8" y="31"/>
                </a:lnTo>
                <a:lnTo>
                  <a:pt x="9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71438</xdr:rowOff>
    </xdr:from>
    <xdr:to>
      <xdr:col>32</xdr:col>
      <xdr:colOff>57150</xdr:colOff>
      <xdr:row>1</xdr:row>
      <xdr:rowOff>366713</xdr:rowOff>
    </xdr:to>
    <xdr:grpSp>
      <xdr:nvGrpSpPr>
        <xdr:cNvPr id="140" name="Month 3" descr="Pink bear face" title="Month 3 navigation button">
          <a:hlinkClick xmlns:r="http://schemas.openxmlformats.org/officeDocument/2006/relationships" r:id="rId3" tooltip="Click to view Month 3"/>
          <a:extLst>
            <a:ext uri="{FF2B5EF4-FFF2-40B4-BE49-F238E27FC236}">
              <a16:creationId xmlns:a16="http://schemas.microsoft.com/office/drawing/2014/main" id="{00000000-0008-0000-0900-00008C000000}"/>
            </a:ext>
          </a:extLst>
        </xdr:cNvPr>
        <xdr:cNvGrpSpPr/>
      </xdr:nvGrpSpPr>
      <xdr:grpSpPr>
        <a:xfrm>
          <a:off x="10972800" y="290513"/>
          <a:ext cx="400050" cy="295275"/>
          <a:chOff x="10982325" y="300038"/>
          <a:chExt cx="400050" cy="295275"/>
        </a:xfrm>
      </xdr:grpSpPr>
      <xdr:sp macro="" textlink="">
        <xdr:nvSpPr>
          <xdr:cNvPr id="141" name="Freeform 15">
            <a:hlinkClick xmlns:r="http://schemas.openxmlformats.org/officeDocument/2006/relationships" r:id="rId3" tooltip="Show Month #3"/>
            <a:extLst>
              <a:ext uri="{FF2B5EF4-FFF2-40B4-BE49-F238E27FC236}">
                <a16:creationId xmlns:a16="http://schemas.microsoft.com/office/drawing/2014/main" id="{00000000-0008-0000-0900-00008D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5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3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2" name="Freeform 16">
            <a:extLst>
              <a:ext uri="{FF2B5EF4-FFF2-40B4-BE49-F238E27FC236}">
                <a16:creationId xmlns:a16="http://schemas.microsoft.com/office/drawing/2014/main" id="{00000000-0008-0000-0900-00008E000000}"/>
              </a:ext>
            </a:extLst>
          </xdr:cNvPr>
          <xdr:cNvSpPr>
            <a:spLocks/>
          </xdr:cNvSpPr>
        </xdr:nvSpPr>
        <xdr:spPr bwMode="auto">
          <a:xfrm>
            <a:off x="11068050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3" name="Freeform 17">
            <a:extLst>
              <a:ext uri="{FF2B5EF4-FFF2-40B4-BE49-F238E27FC236}">
                <a16:creationId xmlns:a16="http://schemas.microsoft.com/office/drawing/2014/main" id="{00000000-0008-0000-0900-00008F000000}"/>
              </a:ext>
            </a:extLst>
          </xdr:cNvPr>
          <xdr:cNvSpPr>
            <a:spLocks/>
          </xdr:cNvSpPr>
        </xdr:nvSpPr>
        <xdr:spPr bwMode="auto">
          <a:xfrm>
            <a:off x="1125855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4" name="Freeform 18">
            <a:extLst>
              <a:ext uri="{FF2B5EF4-FFF2-40B4-BE49-F238E27FC236}">
                <a16:creationId xmlns:a16="http://schemas.microsoft.com/office/drawing/2014/main" id="{00000000-0008-0000-0900-000090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2 w 98"/>
              <a:gd name="T29" fmla="*/ 68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0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2" y="56"/>
                </a:lnTo>
                <a:lnTo>
                  <a:pt x="16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2" y="68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5" name="Freeform 19">
            <a:extLst>
              <a:ext uri="{FF2B5EF4-FFF2-40B4-BE49-F238E27FC236}">
                <a16:creationId xmlns:a16="http://schemas.microsoft.com/office/drawing/2014/main" id="{00000000-0008-0000-0900-000091000000}"/>
              </a:ext>
            </a:extLst>
          </xdr:cNvPr>
          <xdr:cNvSpPr>
            <a:spLocks/>
          </xdr:cNvSpPr>
        </xdr:nvSpPr>
        <xdr:spPr bwMode="auto">
          <a:xfrm>
            <a:off x="11153775" y="481013"/>
            <a:ext cx="57150" cy="38100"/>
          </a:xfrm>
          <a:custGeom>
            <a:avLst/>
            <a:gdLst>
              <a:gd name="T0" fmla="*/ 33 w 65"/>
              <a:gd name="T1" fmla="*/ 0 h 49"/>
              <a:gd name="T2" fmla="*/ 45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6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4 w 65"/>
              <a:gd name="T35" fmla="*/ 39 h 49"/>
              <a:gd name="T36" fmla="*/ 57 w 65"/>
              <a:gd name="T37" fmla="*/ 38 h 49"/>
              <a:gd name="T38" fmla="*/ 58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7 w 65"/>
              <a:gd name="T47" fmla="*/ 47 h 49"/>
              <a:gd name="T48" fmla="*/ 48 w 65"/>
              <a:gd name="T49" fmla="*/ 49 h 49"/>
              <a:gd name="T50" fmla="*/ 42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3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8 w 65"/>
              <a:gd name="T75" fmla="*/ 35 h 49"/>
              <a:gd name="T76" fmla="*/ 9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1 w 65"/>
              <a:gd name="T111" fmla="*/ 2 h 49"/>
              <a:gd name="T112" fmla="*/ 33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3" y="0"/>
                </a:moveTo>
                <a:lnTo>
                  <a:pt x="45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6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4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7" y="47"/>
                </a:lnTo>
                <a:lnTo>
                  <a:pt x="48" y="49"/>
                </a:lnTo>
                <a:lnTo>
                  <a:pt x="42" y="49"/>
                </a:lnTo>
                <a:lnTo>
                  <a:pt x="39" y="47"/>
                </a:lnTo>
                <a:lnTo>
                  <a:pt x="36" y="43"/>
                </a:lnTo>
                <a:lnTo>
                  <a:pt x="33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71438</xdr:rowOff>
    </xdr:from>
    <xdr:to>
      <xdr:col>32</xdr:col>
      <xdr:colOff>600075</xdr:colOff>
      <xdr:row>1</xdr:row>
      <xdr:rowOff>366713</xdr:rowOff>
    </xdr:to>
    <xdr:grpSp>
      <xdr:nvGrpSpPr>
        <xdr:cNvPr id="146" name="Month 4" descr="Red bear face" title="Month 4 navigation button">
          <a:hlinkClick xmlns:r="http://schemas.openxmlformats.org/officeDocument/2006/relationships" r:id="rId4" tooltip="Click to view Month 4"/>
          <a:extLst>
            <a:ext uri="{FF2B5EF4-FFF2-40B4-BE49-F238E27FC236}">
              <a16:creationId xmlns:a16="http://schemas.microsoft.com/office/drawing/2014/main" id="{00000000-0008-0000-0900-000092000000}"/>
            </a:ext>
          </a:extLst>
        </xdr:cNvPr>
        <xdr:cNvGrpSpPr/>
      </xdr:nvGrpSpPr>
      <xdr:grpSpPr>
        <a:xfrm>
          <a:off x="11515725" y="290513"/>
          <a:ext cx="400050" cy="295275"/>
          <a:chOff x="11525250" y="300038"/>
          <a:chExt cx="400050" cy="295275"/>
        </a:xfrm>
      </xdr:grpSpPr>
      <xdr:sp macro="" textlink="">
        <xdr:nvSpPr>
          <xdr:cNvPr id="147" name="Freeform 20">
            <a:hlinkClick xmlns:r="http://schemas.openxmlformats.org/officeDocument/2006/relationships" r:id="rId4" tooltip="Show Month #4"/>
            <a:extLst>
              <a:ext uri="{FF2B5EF4-FFF2-40B4-BE49-F238E27FC236}">
                <a16:creationId xmlns:a16="http://schemas.microsoft.com/office/drawing/2014/main" id="{00000000-0008-0000-0900-000093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4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8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2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4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8" name="Freeform 21">
            <a:extLst>
              <a:ext uri="{FF2B5EF4-FFF2-40B4-BE49-F238E27FC236}">
                <a16:creationId xmlns:a16="http://schemas.microsoft.com/office/drawing/2014/main" id="{00000000-0008-0000-0900-000094000000}"/>
              </a:ext>
            </a:extLst>
          </xdr:cNvPr>
          <xdr:cNvSpPr>
            <a:spLocks/>
          </xdr:cNvSpPr>
        </xdr:nvSpPr>
        <xdr:spPr bwMode="auto">
          <a:xfrm>
            <a:off x="1161097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9" name="Freeform 22">
            <a:extLst>
              <a:ext uri="{FF2B5EF4-FFF2-40B4-BE49-F238E27FC236}">
                <a16:creationId xmlns:a16="http://schemas.microsoft.com/office/drawing/2014/main" id="{00000000-0008-0000-0900-000095000000}"/>
              </a:ext>
            </a:extLst>
          </xdr:cNvPr>
          <xdr:cNvSpPr>
            <a:spLocks/>
          </xdr:cNvSpPr>
        </xdr:nvSpPr>
        <xdr:spPr bwMode="auto">
          <a:xfrm>
            <a:off x="11801475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0" name="Freeform 23">
            <a:extLst>
              <a:ext uri="{FF2B5EF4-FFF2-40B4-BE49-F238E27FC236}">
                <a16:creationId xmlns:a16="http://schemas.microsoft.com/office/drawing/2014/main" id="{00000000-0008-0000-0900-000096000000}"/>
              </a:ext>
            </a:extLst>
          </xdr:cNvPr>
          <xdr:cNvSpPr>
            <a:spLocks noEditPoints="1"/>
          </xdr:cNvSpPr>
        </xdr:nvSpPr>
        <xdr:spPr bwMode="auto">
          <a:xfrm>
            <a:off x="11687175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7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5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5"/>
                </a:lnTo>
                <a:lnTo>
                  <a:pt x="82" y="56"/>
                </a:lnTo>
                <a:lnTo>
                  <a:pt x="76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1" name="Freeform 24">
            <a:extLst>
              <a:ext uri="{FF2B5EF4-FFF2-40B4-BE49-F238E27FC236}">
                <a16:creationId xmlns:a16="http://schemas.microsoft.com/office/drawing/2014/main" id="{00000000-0008-0000-0900-000097000000}"/>
              </a:ext>
            </a:extLst>
          </xdr:cNvPr>
          <xdr:cNvSpPr>
            <a:spLocks/>
          </xdr:cNvSpPr>
        </xdr:nvSpPr>
        <xdr:spPr bwMode="auto">
          <a:xfrm>
            <a:off x="11696700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0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0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71438</xdr:rowOff>
    </xdr:from>
    <xdr:to>
      <xdr:col>34</xdr:col>
      <xdr:colOff>285750</xdr:colOff>
      <xdr:row>1</xdr:row>
      <xdr:rowOff>366713</xdr:rowOff>
    </xdr:to>
    <xdr:grpSp>
      <xdr:nvGrpSpPr>
        <xdr:cNvPr id="152" name="Month 5" descr="Blue bear face" title="Month 5 navigation button">
          <a:hlinkClick xmlns:r="http://schemas.openxmlformats.org/officeDocument/2006/relationships" r:id="rId5" tooltip="Click to view Month 5"/>
          <a:extLst>
            <a:ext uri="{FF2B5EF4-FFF2-40B4-BE49-F238E27FC236}">
              <a16:creationId xmlns:a16="http://schemas.microsoft.com/office/drawing/2014/main" id="{00000000-0008-0000-0900-000098000000}"/>
            </a:ext>
          </a:extLst>
        </xdr:cNvPr>
        <xdr:cNvGrpSpPr/>
      </xdr:nvGrpSpPr>
      <xdr:grpSpPr>
        <a:xfrm>
          <a:off x="12058650" y="290513"/>
          <a:ext cx="400050" cy="295275"/>
          <a:chOff x="12068175" y="300038"/>
          <a:chExt cx="400050" cy="295275"/>
        </a:xfrm>
      </xdr:grpSpPr>
      <xdr:sp macro="" textlink="">
        <xdr:nvSpPr>
          <xdr:cNvPr id="153" name="Freeform 25">
            <a:hlinkClick xmlns:r="http://schemas.openxmlformats.org/officeDocument/2006/relationships" r:id="rId5" tooltip="Show Month #5"/>
            <a:extLst>
              <a:ext uri="{FF2B5EF4-FFF2-40B4-BE49-F238E27FC236}">
                <a16:creationId xmlns:a16="http://schemas.microsoft.com/office/drawing/2014/main" id="{00000000-0008-0000-0900-000099000000}"/>
              </a:ext>
            </a:extLst>
          </xdr:cNvPr>
          <xdr:cNvSpPr>
            <a:spLocks noEditPoints="1"/>
          </xdr:cNvSpPr>
        </xdr:nvSpPr>
        <xdr:spPr bwMode="auto">
          <a:xfrm>
            <a:off x="120681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5 w 458"/>
              <a:gd name="T11" fmla="*/ 277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2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2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3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5" y="277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2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8"/>
                </a:lnTo>
                <a:lnTo>
                  <a:pt x="139" y="187"/>
                </a:lnTo>
                <a:lnTo>
                  <a:pt x="136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3"/>
                </a:lnTo>
                <a:lnTo>
                  <a:pt x="340" y="19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7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2"/>
                </a:lnTo>
                <a:lnTo>
                  <a:pt x="407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6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6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4" name="Freeform 26">
            <a:extLst>
              <a:ext uri="{FF2B5EF4-FFF2-40B4-BE49-F238E27FC236}">
                <a16:creationId xmlns:a16="http://schemas.microsoft.com/office/drawing/2014/main" id="{00000000-0008-0000-0900-00009A000000}"/>
              </a:ext>
            </a:extLst>
          </xdr:cNvPr>
          <xdr:cNvSpPr>
            <a:spLocks/>
          </xdr:cNvSpPr>
        </xdr:nvSpPr>
        <xdr:spPr bwMode="auto">
          <a:xfrm>
            <a:off x="121539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5" name="Freeform 27">
            <a:extLst>
              <a:ext uri="{FF2B5EF4-FFF2-40B4-BE49-F238E27FC236}">
                <a16:creationId xmlns:a16="http://schemas.microsoft.com/office/drawing/2014/main" id="{00000000-0008-0000-0900-00009B000000}"/>
              </a:ext>
            </a:extLst>
          </xdr:cNvPr>
          <xdr:cNvSpPr>
            <a:spLocks/>
          </xdr:cNvSpPr>
        </xdr:nvSpPr>
        <xdr:spPr bwMode="auto">
          <a:xfrm>
            <a:off x="123444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6" name="Freeform 28">
            <a:extLst>
              <a:ext uri="{FF2B5EF4-FFF2-40B4-BE49-F238E27FC236}">
                <a16:creationId xmlns:a16="http://schemas.microsoft.com/office/drawing/2014/main" id="{00000000-0008-0000-0900-00009C000000}"/>
              </a:ext>
            </a:extLst>
          </xdr:cNvPr>
          <xdr:cNvSpPr>
            <a:spLocks noEditPoints="1"/>
          </xdr:cNvSpPr>
        </xdr:nvSpPr>
        <xdr:spPr bwMode="auto">
          <a:xfrm>
            <a:off x="122301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7" name="Freeform 29">
            <a:extLst>
              <a:ext uri="{FF2B5EF4-FFF2-40B4-BE49-F238E27FC236}">
                <a16:creationId xmlns:a16="http://schemas.microsoft.com/office/drawing/2014/main" id="{00000000-0008-0000-0900-00009D000000}"/>
              </a:ext>
            </a:extLst>
          </xdr:cNvPr>
          <xdr:cNvSpPr>
            <a:spLocks/>
          </xdr:cNvSpPr>
        </xdr:nvSpPr>
        <xdr:spPr bwMode="auto">
          <a:xfrm>
            <a:off x="12239625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6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9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8 w 65"/>
              <a:gd name="T41" fmla="*/ 31 h 49"/>
              <a:gd name="T42" fmla="*/ 65 w 65"/>
              <a:gd name="T43" fmla="*/ 31 h 49"/>
              <a:gd name="T44" fmla="*/ 63 w 65"/>
              <a:gd name="T45" fmla="*/ 41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1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1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9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9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6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9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8" y="31"/>
                </a:lnTo>
                <a:lnTo>
                  <a:pt x="65" y="31"/>
                </a:lnTo>
                <a:lnTo>
                  <a:pt x="63" y="41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1" y="49"/>
                </a:lnTo>
                <a:lnTo>
                  <a:pt x="17" y="49"/>
                </a:lnTo>
                <a:lnTo>
                  <a:pt x="8" y="47"/>
                </a:lnTo>
                <a:lnTo>
                  <a:pt x="2" y="41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9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9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71438</xdr:rowOff>
    </xdr:from>
    <xdr:to>
      <xdr:col>35</xdr:col>
      <xdr:colOff>66675</xdr:colOff>
      <xdr:row>1</xdr:row>
      <xdr:rowOff>366713</xdr:rowOff>
    </xdr:to>
    <xdr:grpSp>
      <xdr:nvGrpSpPr>
        <xdr:cNvPr id="158" name="Month 6" descr="Green bear face" title="Month 6 navigation button">
          <a:hlinkClick xmlns:r="http://schemas.openxmlformats.org/officeDocument/2006/relationships" r:id="rId6" tooltip="Click to view Month 6"/>
          <a:extLst>
            <a:ext uri="{FF2B5EF4-FFF2-40B4-BE49-F238E27FC236}">
              <a16:creationId xmlns:a16="http://schemas.microsoft.com/office/drawing/2014/main" id="{00000000-0008-0000-0900-00009E000000}"/>
            </a:ext>
          </a:extLst>
        </xdr:cNvPr>
        <xdr:cNvGrpSpPr/>
      </xdr:nvGrpSpPr>
      <xdr:grpSpPr>
        <a:xfrm>
          <a:off x="12601575" y="290513"/>
          <a:ext cx="400050" cy="295275"/>
          <a:chOff x="12611100" y="300038"/>
          <a:chExt cx="400050" cy="295275"/>
        </a:xfrm>
      </xdr:grpSpPr>
      <xdr:sp macro="" textlink="">
        <xdr:nvSpPr>
          <xdr:cNvPr id="159" name="Freeform 30">
            <a:hlinkClick xmlns:r="http://schemas.openxmlformats.org/officeDocument/2006/relationships" r:id="rId6" tooltip="Show Month #6"/>
            <a:extLst>
              <a:ext uri="{FF2B5EF4-FFF2-40B4-BE49-F238E27FC236}">
                <a16:creationId xmlns:a16="http://schemas.microsoft.com/office/drawing/2014/main" id="{00000000-0008-0000-0900-00009F000000}"/>
              </a:ext>
            </a:extLst>
          </xdr:cNvPr>
          <xdr:cNvSpPr>
            <a:spLocks noEditPoints="1"/>
          </xdr:cNvSpPr>
        </xdr:nvSpPr>
        <xdr:spPr bwMode="auto">
          <a:xfrm>
            <a:off x="12611100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9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2"/>
                </a:lnTo>
                <a:lnTo>
                  <a:pt x="408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0" name="Freeform 31">
            <a:extLst>
              <a:ext uri="{FF2B5EF4-FFF2-40B4-BE49-F238E27FC236}">
                <a16:creationId xmlns:a16="http://schemas.microsoft.com/office/drawing/2014/main" id="{00000000-0008-0000-0900-0000A0000000}"/>
              </a:ext>
            </a:extLst>
          </xdr:cNvPr>
          <xdr:cNvSpPr>
            <a:spLocks/>
          </xdr:cNvSpPr>
        </xdr:nvSpPr>
        <xdr:spPr bwMode="auto">
          <a:xfrm>
            <a:off x="126968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1" name="Freeform 32">
            <a:extLst>
              <a:ext uri="{FF2B5EF4-FFF2-40B4-BE49-F238E27FC236}">
                <a16:creationId xmlns:a16="http://schemas.microsoft.com/office/drawing/2014/main" id="{00000000-0008-0000-0900-0000A1000000}"/>
              </a:ext>
            </a:extLst>
          </xdr:cNvPr>
          <xdr:cNvSpPr>
            <a:spLocks/>
          </xdr:cNvSpPr>
        </xdr:nvSpPr>
        <xdr:spPr bwMode="auto">
          <a:xfrm>
            <a:off x="128873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2" name="Freeform 33">
            <a:extLst>
              <a:ext uri="{FF2B5EF4-FFF2-40B4-BE49-F238E27FC236}">
                <a16:creationId xmlns:a16="http://schemas.microsoft.com/office/drawing/2014/main" id="{00000000-0008-0000-0900-0000A2000000}"/>
              </a:ext>
            </a:extLst>
          </xdr:cNvPr>
          <xdr:cNvSpPr>
            <a:spLocks noEditPoints="1"/>
          </xdr:cNvSpPr>
        </xdr:nvSpPr>
        <xdr:spPr bwMode="auto">
          <a:xfrm>
            <a:off x="1277302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2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2" y="68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5" y="66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3"/>
                </a:lnTo>
                <a:lnTo>
                  <a:pt x="53" y="51"/>
                </a:lnTo>
                <a:lnTo>
                  <a:pt x="55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3" name="Freeform 34">
            <a:extLst>
              <a:ext uri="{FF2B5EF4-FFF2-40B4-BE49-F238E27FC236}">
                <a16:creationId xmlns:a16="http://schemas.microsoft.com/office/drawing/2014/main" id="{00000000-0008-0000-0900-0000A3000000}"/>
              </a:ext>
            </a:extLst>
          </xdr:cNvPr>
          <xdr:cNvSpPr>
            <a:spLocks/>
          </xdr:cNvSpPr>
        </xdr:nvSpPr>
        <xdr:spPr bwMode="auto">
          <a:xfrm>
            <a:off x="12782550" y="481013"/>
            <a:ext cx="57150" cy="38100"/>
          </a:xfrm>
          <a:custGeom>
            <a:avLst/>
            <a:gdLst>
              <a:gd name="T0" fmla="*/ 33 w 66"/>
              <a:gd name="T1" fmla="*/ 0 h 49"/>
              <a:gd name="T2" fmla="*/ 45 w 66"/>
              <a:gd name="T3" fmla="*/ 2 h 49"/>
              <a:gd name="T4" fmla="*/ 53 w 66"/>
              <a:gd name="T5" fmla="*/ 6 h 49"/>
              <a:gd name="T6" fmla="*/ 56 w 66"/>
              <a:gd name="T7" fmla="*/ 12 h 49"/>
              <a:gd name="T8" fmla="*/ 54 w 66"/>
              <a:gd name="T9" fmla="*/ 17 h 49"/>
              <a:gd name="T10" fmla="*/ 47 w 66"/>
              <a:gd name="T11" fmla="*/ 20 h 49"/>
              <a:gd name="T12" fmla="*/ 39 w 66"/>
              <a:gd name="T13" fmla="*/ 23 h 49"/>
              <a:gd name="T14" fmla="*/ 37 w 66"/>
              <a:gd name="T15" fmla="*/ 26 h 49"/>
              <a:gd name="T16" fmla="*/ 37 w 66"/>
              <a:gd name="T17" fmla="*/ 28 h 49"/>
              <a:gd name="T18" fmla="*/ 37 w 66"/>
              <a:gd name="T19" fmla="*/ 32 h 49"/>
              <a:gd name="T20" fmla="*/ 40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8 w 66"/>
              <a:gd name="T27" fmla="*/ 42 h 49"/>
              <a:gd name="T28" fmla="*/ 49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7 w 66"/>
              <a:gd name="T37" fmla="*/ 38 h 49"/>
              <a:gd name="T38" fmla="*/ 58 w 66"/>
              <a:gd name="T39" fmla="*/ 35 h 49"/>
              <a:gd name="T40" fmla="*/ 59 w 66"/>
              <a:gd name="T41" fmla="*/ 31 h 49"/>
              <a:gd name="T42" fmla="*/ 66 w 66"/>
              <a:gd name="T43" fmla="*/ 31 h 49"/>
              <a:gd name="T44" fmla="*/ 64 w 66"/>
              <a:gd name="T45" fmla="*/ 41 h 49"/>
              <a:gd name="T46" fmla="*/ 57 w 66"/>
              <a:gd name="T47" fmla="*/ 47 h 49"/>
              <a:gd name="T48" fmla="*/ 48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3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2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1 h 49"/>
              <a:gd name="T70" fmla="*/ 0 w 66"/>
              <a:gd name="T71" fmla="*/ 31 h 49"/>
              <a:gd name="T72" fmla="*/ 7 w 66"/>
              <a:gd name="T73" fmla="*/ 31 h 49"/>
              <a:gd name="T74" fmla="*/ 8 w 66"/>
              <a:gd name="T75" fmla="*/ 35 h 49"/>
              <a:gd name="T76" fmla="*/ 9 w 66"/>
              <a:gd name="T77" fmla="*/ 38 h 49"/>
              <a:gd name="T78" fmla="*/ 10 w 66"/>
              <a:gd name="T79" fmla="*/ 39 h 49"/>
              <a:gd name="T80" fmla="*/ 12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4 w 66"/>
              <a:gd name="T91" fmla="*/ 39 h 49"/>
              <a:gd name="T92" fmla="*/ 28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9 w 66"/>
              <a:gd name="T101" fmla="*/ 23 h 49"/>
              <a:gd name="T102" fmla="*/ 19 w 66"/>
              <a:gd name="T103" fmla="*/ 20 h 49"/>
              <a:gd name="T104" fmla="*/ 12 w 66"/>
              <a:gd name="T105" fmla="*/ 17 h 49"/>
              <a:gd name="T106" fmla="*/ 10 w 66"/>
              <a:gd name="T107" fmla="*/ 12 h 49"/>
              <a:gd name="T108" fmla="*/ 13 w 66"/>
              <a:gd name="T109" fmla="*/ 6 h 49"/>
              <a:gd name="T110" fmla="*/ 21 w 66"/>
              <a:gd name="T111" fmla="*/ 2 h 49"/>
              <a:gd name="T112" fmla="*/ 33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3" y="0"/>
                </a:moveTo>
                <a:lnTo>
                  <a:pt x="45" y="2"/>
                </a:lnTo>
                <a:lnTo>
                  <a:pt x="53" y="6"/>
                </a:lnTo>
                <a:lnTo>
                  <a:pt x="56" y="12"/>
                </a:lnTo>
                <a:lnTo>
                  <a:pt x="54" y="17"/>
                </a:lnTo>
                <a:lnTo>
                  <a:pt x="47" y="20"/>
                </a:lnTo>
                <a:lnTo>
                  <a:pt x="39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40" y="37"/>
                </a:lnTo>
                <a:lnTo>
                  <a:pt x="42" y="39"/>
                </a:lnTo>
                <a:lnTo>
                  <a:pt x="45" y="41"/>
                </a:lnTo>
                <a:lnTo>
                  <a:pt x="48" y="42"/>
                </a:lnTo>
                <a:lnTo>
                  <a:pt x="49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6" y="31"/>
                </a:lnTo>
                <a:lnTo>
                  <a:pt x="64" y="41"/>
                </a:lnTo>
                <a:lnTo>
                  <a:pt x="57" y="47"/>
                </a:lnTo>
                <a:lnTo>
                  <a:pt x="48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3" y="40"/>
                </a:lnTo>
                <a:lnTo>
                  <a:pt x="30" y="43"/>
                </a:lnTo>
                <a:lnTo>
                  <a:pt x="27" y="47"/>
                </a:lnTo>
                <a:lnTo>
                  <a:pt x="22" y="49"/>
                </a:lnTo>
                <a:lnTo>
                  <a:pt x="18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7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4" y="39"/>
                </a:lnTo>
                <a:lnTo>
                  <a:pt x="28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9" y="23"/>
                </a:lnTo>
                <a:lnTo>
                  <a:pt x="19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27</xdr:col>
      <xdr:colOff>381000</xdr:colOff>
      <xdr:row>1</xdr:row>
      <xdr:rowOff>528638</xdr:rowOff>
    </xdr:from>
    <xdr:to>
      <xdr:col>28</xdr:col>
      <xdr:colOff>19050</xdr:colOff>
      <xdr:row>3</xdr:row>
      <xdr:rowOff>52388</xdr:rowOff>
    </xdr:to>
    <xdr:grpSp>
      <xdr:nvGrpSpPr>
        <xdr:cNvPr id="164" name="Month 7" descr="Light blue bear face" title="Month 7 navigation button">
          <a:hlinkClick xmlns:r="http://schemas.openxmlformats.org/officeDocument/2006/relationships" r:id="rId7" tooltip="Click to view Month 7"/>
          <a:extLst>
            <a:ext uri="{FF2B5EF4-FFF2-40B4-BE49-F238E27FC236}">
              <a16:creationId xmlns:a16="http://schemas.microsoft.com/office/drawing/2014/main" id="{00000000-0008-0000-0900-0000A4000000}"/>
            </a:ext>
          </a:extLst>
        </xdr:cNvPr>
        <xdr:cNvGrpSpPr/>
      </xdr:nvGrpSpPr>
      <xdr:grpSpPr>
        <a:xfrm>
          <a:off x="9886950" y="747713"/>
          <a:ext cx="400050" cy="295275"/>
          <a:chOff x="9896475" y="757238"/>
          <a:chExt cx="400050" cy="295275"/>
        </a:xfrm>
      </xdr:grpSpPr>
      <xdr:sp macro="" textlink="">
        <xdr:nvSpPr>
          <xdr:cNvPr id="165" name="Freeform 35">
            <a:hlinkClick xmlns:r="http://schemas.openxmlformats.org/officeDocument/2006/relationships" r:id="rId7" tooltip="Show Month #7"/>
            <a:extLst>
              <a:ext uri="{FF2B5EF4-FFF2-40B4-BE49-F238E27FC236}">
                <a16:creationId xmlns:a16="http://schemas.microsoft.com/office/drawing/2014/main" id="{00000000-0008-0000-0900-0000A5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19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7" y="185"/>
                </a:lnTo>
                <a:lnTo>
                  <a:pt x="404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8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6" name="Freeform 36">
            <a:extLst>
              <a:ext uri="{FF2B5EF4-FFF2-40B4-BE49-F238E27FC236}">
                <a16:creationId xmlns:a16="http://schemas.microsoft.com/office/drawing/2014/main" id="{00000000-0008-0000-0900-0000A6000000}"/>
              </a:ext>
            </a:extLst>
          </xdr:cNvPr>
          <xdr:cNvSpPr>
            <a:spLocks/>
          </xdr:cNvSpPr>
        </xdr:nvSpPr>
        <xdr:spPr bwMode="auto">
          <a:xfrm>
            <a:off x="99822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7" name="Freeform 37">
            <a:extLst>
              <a:ext uri="{FF2B5EF4-FFF2-40B4-BE49-F238E27FC236}">
                <a16:creationId xmlns:a16="http://schemas.microsoft.com/office/drawing/2014/main" id="{00000000-0008-0000-0900-0000A7000000}"/>
              </a:ext>
            </a:extLst>
          </xdr:cNvPr>
          <xdr:cNvSpPr>
            <a:spLocks/>
          </xdr:cNvSpPr>
        </xdr:nvSpPr>
        <xdr:spPr bwMode="auto">
          <a:xfrm>
            <a:off x="101727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8" name="Freeform 38">
            <a:extLst>
              <a:ext uri="{FF2B5EF4-FFF2-40B4-BE49-F238E27FC236}">
                <a16:creationId xmlns:a16="http://schemas.microsoft.com/office/drawing/2014/main" id="{00000000-0008-0000-0900-0000A8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3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3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9" name="Freeform 39">
            <a:extLst>
              <a:ext uri="{FF2B5EF4-FFF2-40B4-BE49-F238E27FC236}">
                <a16:creationId xmlns:a16="http://schemas.microsoft.com/office/drawing/2014/main" id="{00000000-0008-0000-0900-0000A9000000}"/>
              </a:ext>
            </a:extLst>
          </xdr:cNvPr>
          <xdr:cNvSpPr>
            <a:spLocks/>
          </xdr:cNvSpPr>
        </xdr:nvSpPr>
        <xdr:spPr bwMode="auto">
          <a:xfrm>
            <a:off x="10067925" y="938213"/>
            <a:ext cx="57150" cy="38100"/>
          </a:xfrm>
          <a:custGeom>
            <a:avLst/>
            <a:gdLst>
              <a:gd name="T0" fmla="*/ 34 w 67"/>
              <a:gd name="T1" fmla="*/ 0 h 48"/>
              <a:gd name="T2" fmla="*/ 46 w 67"/>
              <a:gd name="T3" fmla="*/ 1 h 48"/>
              <a:gd name="T4" fmla="*/ 54 w 67"/>
              <a:gd name="T5" fmla="*/ 5 h 48"/>
              <a:gd name="T6" fmla="*/ 57 w 67"/>
              <a:gd name="T7" fmla="*/ 11 h 48"/>
              <a:gd name="T8" fmla="*/ 55 w 67"/>
              <a:gd name="T9" fmla="*/ 16 h 48"/>
              <a:gd name="T10" fmla="*/ 48 w 67"/>
              <a:gd name="T11" fmla="*/ 19 h 48"/>
              <a:gd name="T12" fmla="*/ 38 w 67"/>
              <a:gd name="T13" fmla="*/ 23 h 48"/>
              <a:gd name="T14" fmla="*/ 38 w 67"/>
              <a:gd name="T15" fmla="*/ 25 h 48"/>
              <a:gd name="T16" fmla="*/ 37 w 67"/>
              <a:gd name="T17" fmla="*/ 28 h 48"/>
              <a:gd name="T18" fmla="*/ 38 w 67"/>
              <a:gd name="T19" fmla="*/ 31 h 48"/>
              <a:gd name="T20" fmla="*/ 39 w 67"/>
              <a:gd name="T21" fmla="*/ 36 h 48"/>
              <a:gd name="T22" fmla="*/ 43 w 67"/>
              <a:gd name="T23" fmla="*/ 38 h 48"/>
              <a:gd name="T24" fmla="*/ 45 w 67"/>
              <a:gd name="T25" fmla="*/ 40 h 48"/>
              <a:gd name="T26" fmla="*/ 49 w 67"/>
              <a:gd name="T27" fmla="*/ 41 h 48"/>
              <a:gd name="T28" fmla="*/ 50 w 67"/>
              <a:gd name="T29" fmla="*/ 41 h 48"/>
              <a:gd name="T30" fmla="*/ 52 w 67"/>
              <a:gd name="T31" fmla="*/ 40 h 48"/>
              <a:gd name="T32" fmla="*/ 54 w 67"/>
              <a:gd name="T33" fmla="*/ 40 h 48"/>
              <a:gd name="T34" fmla="*/ 56 w 67"/>
              <a:gd name="T35" fmla="*/ 39 h 48"/>
              <a:gd name="T36" fmla="*/ 58 w 67"/>
              <a:gd name="T37" fmla="*/ 37 h 48"/>
              <a:gd name="T38" fmla="*/ 59 w 67"/>
              <a:gd name="T39" fmla="*/ 35 h 48"/>
              <a:gd name="T40" fmla="*/ 60 w 67"/>
              <a:gd name="T41" fmla="*/ 30 h 48"/>
              <a:gd name="T42" fmla="*/ 67 w 67"/>
              <a:gd name="T43" fmla="*/ 30 h 48"/>
              <a:gd name="T44" fmla="*/ 64 w 67"/>
              <a:gd name="T45" fmla="*/ 40 h 48"/>
              <a:gd name="T46" fmla="*/ 58 w 67"/>
              <a:gd name="T47" fmla="*/ 46 h 48"/>
              <a:gd name="T48" fmla="*/ 49 w 67"/>
              <a:gd name="T49" fmla="*/ 48 h 48"/>
              <a:gd name="T50" fmla="*/ 44 w 67"/>
              <a:gd name="T51" fmla="*/ 48 h 48"/>
              <a:gd name="T52" fmla="*/ 40 w 67"/>
              <a:gd name="T53" fmla="*/ 46 h 48"/>
              <a:gd name="T54" fmla="*/ 36 w 67"/>
              <a:gd name="T55" fmla="*/ 43 h 48"/>
              <a:gd name="T56" fmla="*/ 34 w 67"/>
              <a:gd name="T57" fmla="*/ 39 h 48"/>
              <a:gd name="T58" fmla="*/ 31 w 67"/>
              <a:gd name="T59" fmla="*/ 43 h 48"/>
              <a:gd name="T60" fmla="*/ 27 w 67"/>
              <a:gd name="T61" fmla="*/ 46 h 48"/>
              <a:gd name="T62" fmla="*/ 23 w 67"/>
              <a:gd name="T63" fmla="*/ 48 h 48"/>
              <a:gd name="T64" fmla="*/ 19 w 67"/>
              <a:gd name="T65" fmla="*/ 48 h 48"/>
              <a:gd name="T66" fmla="*/ 9 w 67"/>
              <a:gd name="T67" fmla="*/ 46 h 48"/>
              <a:gd name="T68" fmla="*/ 3 w 67"/>
              <a:gd name="T69" fmla="*/ 40 h 48"/>
              <a:gd name="T70" fmla="*/ 0 w 67"/>
              <a:gd name="T71" fmla="*/ 30 h 48"/>
              <a:gd name="T72" fmla="*/ 8 w 67"/>
              <a:gd name="T73" fmla="*/ 30 h 48"/>
              <a:gd name="T74" fmla="*/ 8 w 67"/>
              <a:gd name="T75" fmla="*/ 35 h 48"/>
              <a:gd name="T76" fmla="*/ 10 w 67"/>
              <a:gd name="T77" fmla="*/ 37 h 48"/>
              <a:gd name="T78" fmla="*/ 11 w 67"/>
              <a:gd name="T79" fmla="*/ 39 h 48"/>
              <a:gd name="T80" fmla="*/ 13 w 67"/>
              <a:gd name="T81" fmla="*/ 40 h 48"/>
              <a:gd name="T82" fmla="*/ 15 w 67"/>
              <a:gd name="T83" fmla="*/ 40 h 48"/>
              <a:gd name="T84" fmla="*/ 18 w 67"/>
              <a:gd name="T85" fmla="*/ 41 h 48"/>
              <a:gd name="T86" fmla="*/ 19 w 67"/>
              <a:gd name="T87" fmla="*/ 41 h 48"/>
              <a:gd name="T88" fmla="*/ 22 w 67"/>
              <a:gd name="T89" fmla="*/ 40 h 48"/>
              <a:gd name="T90" fmla="*/ 25 w 67"/>
              <a:gd name="T91" fmla="*/ 38 h 48"/>
              <a:gd name="T92" fmla="*/ 27 w 67"/>
              <a:gd name="T93" fmla="*/ 36 h 48"/>
              <a:gd name="T94" fmla="*/ 30 w 67"/>
              <a:gd name="T95" fmla="*/ 31 h 48"/>
              <a:gd name="T96" fmla="*/ 30 w 67"/>
              <a:gd name="T97" fmla="*/ 28 h 48"/>
              <a:gd name="T98" fmla="*/ 30 w 67"/>
              <a:gd name="T99" fmla="*/ 25 h 48"/>
              <a:gd name="T100" fmla="*/ 28 w 67"/>
              <a:gd name="T101" fmla="*/ 23 h 48"/>
              <a:gd name="T102" fmla="*/ 20 w 67"/>
              <a:gd name="T103" fmla="*/ 19 h 48"/>
              <a:gd name="T104" fmla="*/ 13 w 67"/>
              <a:gd name="T105" fmla="*/ 16 h 48"/>
              <a:gd name="T106" fmla="*/ 11 w 67"/>
              <a:gd name="T107" fmla="*/ 11 h 48"/>
              <a:gd name="T108" fmla="*/ 14 w 67"/>
              <a:gd name="T109" fmla="*/ 5 h 48"/>
              <a:gd name="T110" fmla="*/ 22 w 67"/>
              <a:gd name="T111" fmla="*/ 1 h 48"/>
              <a:gd name="T112" fmla="*/ 34 w 67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8">
                <a:moveTo>
                  <a:pt x="34" y="0"/>
                </a:moveTo>
                <a:lnTo>
                  <a:pt x="46" y="1"/>
                </a:lnTo>
                <a:lnTo>
                  <a:pt x="54" y="5"/>
                </a:lnTo>
                <a:lnTo>
                  <a:pt x="57" y="11"/>
                </a:lnTo>
                <a:lnTo>
                  <a:pt x="55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3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7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1" y="43"/>
                </a:lnTo>
                <a:lnTo>
                  <a:pt x="27" y="46"/>
                </a:lnTo>
                <a:lnTo>
                  <a:pt x="23" y="48"/>
                </a:lnTo>
                <a:lnTo>
                  <a:pt x="19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8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8" y="41"/>
                </a:lnTo>
                <a:lnTo>
                  <a:pt x="19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30" y="31"/>
                </a:lnTo>
                <a:lnTo>
                  <a:pt x="30" y="28"/>
                </a:lnTo>
                <a:lnTo>
                  <a:pt x="30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528638</xdr:rowOff>
    </xdr:from>
    <xdr:to>
      <xdr:col>29</xdr:col>
      <xdr:colOff>466725</xdr:colOff>
      <xdr:row>3</xdr:row>
      <xdr:rowOff>52388</xdr:rowOff>
    </xdr:to>
    <xdr:grpSp>
      <xdr:nvGrpSpPr>
        <xdr:cNvPr id="170" name="Month 8" descr="Blue bear face" title="Month 8 navagation button">
          <a:hlinkClick xmlns:r="http://schemas.openxmlformats.org/officeDocument/2006/relationships" r:id="rId8" tooltip="Click to view Month 8"/>
          <a:extLst>
            <a:ext uri="{FF2B5EF4-FFF2-40B4-BE49-F238E27FC236}">
              <a16:creationId xmlns:a16="http://schemas.microsoft.com/office/drawing/2014/main" id="{00000000-0008-0000-0900-0000AA000000}"/>
            </a:ext>
          </a:extLst>
        </xdr:cNvPr>
        <xdr:cNvGrpSpPr/>
      </xdr:nvGrpSpPr>
      <xdr:grpSpPr>
        <a:xfrm>
          <a:off x="10429875" y="747713"/>
          <a:ext cx="400050" cy="295275"/>
          <a:chOff x="10439400" y="757238"/>
          <a:chExt cx="400050" cy="295275"/>
        </a:xfrm>
      </xdr:grpSpPr>
      <xdr:sp macro="" textlink="">
        <xdr:nvSpPr>
          <xdr:cNvPr id="171" name="Freeform 40">
            <a:hlinkClick xmlns:r="http://schemas.openxmlformats.org/officeDocument/2006/relationships" r:id="rId8" tooltip="Show Month #8"/>
            <a:extLst>
              <a:ext uri="{FF2B5EF4-FFF2-40B4-BE49-F238E27FC236}">
                <a16:creationId xmlns:a16="http://schemas.microsoft.com/office/drawing/2014/main" id="{00000000-0008-0000-0900-0000AB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7572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7 h 345"/>
              <a:gd name="T24" fmla="*/ 322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8 h 345"/>
              <a:gd name="T44" fmla="*/ 127 w 458"/>
              <a:gd name="T45" fmla="*/ 170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4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6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rgbClr val="0070C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2" name="Freeform 41">
            <a:extLst>
              <a:ext uri="{FF2B5EF4-FFF2-40B4-BE49-F238E27FC236}">
                <a16:creationId xmlns:a16="http://schemas.microsoft.com/office/drawing/2014/main" id="{00000000-0008-0000-0900-0000AC000000}"/>
              </a:ext>
            </a:extLst>
          </xdr:cNvPr>
          <xdr:cNvSpPr>
            <a:spLocks/>
          </xdr:cNvSpPr>
        </xdr:nvSpPr>
        <xdr:spPr bwMode="auto">
          <a:xfrm>
            <a:off x="105251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3" name="Freeform 42">
            <a:extLst>
              <a:ext uri="{FF2B5EF4-FFF2-40B4-BE49-F238E27FC236}">
                <a16:creationId xmlns:a16="http://schemas.microsoft.com/office/drawing/2014/main" id="{00000000-0008-0000-0900-0000AD000000}"/>
              </a:ext>
            </a:extLst>
          </xdr:cNvPr>
          <xdr:cNvSpPr>
            <a:spLocks/>
          </xdr:cNvSpPr>
        </xdr:nvSpPr>
        <xdr:spPr bwMode="auto">
          <a:xfrm>
            <a:off x="107156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4" name="Freeform 43">
            <a:extLst>
              <a:ext uri="{FF2B5EF4-FFF2-40B4-BE49-F238E27FC236}">
                <a16:creationId xmlns:a16="http://schemas.microsoft.com/office/drawing/2014/main" id="{00000000-0008-0000-0900-0000AE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5" name="Freeform 44">
            <a:extLst>
              <a:ext uri="{FF2B5EF4-FFF2-40B4-BE49-F238E27FC236}">
                <a16:creationId xmlns:a16="http://schemas.microsoft.com/office/drawing/2014/main" id="{00000000-0008-0000-0900-0000AF000000}"/>
              </a:ext>
            </a:extLst>
          </xdr:cNvPr>
          <xdr:cNvSpPr>
            <a:spLocks/>
          </xdr:cNvSpPr>
        </xdr:nvSpPr>
        <xdr:spPr bwMode="auto">
          <a:xfrm>
            <a:off x="10610850" y="938213"/>
            <a:ext cx="57150" cy="38100"/>
          </a:xfrm>
          <a:custGeom>
            <a:avLst/>
            <a:gdLst>
              <a:gd name="T0" fmla="*/ 34 w 66"/>
              <a:gd name="T1" fmla="*/ 0 h 48"/>
              <a:gd name="T2" fmla="*/ 46 w 66"/>
              <a:gd name="T3" fmla="*/ 1 h 48"/>
              <a:gd name="T4" fmla="*/ 53 w 66"/>
              <a:gd name="T5" fmla="*/ 5 h 48"/>
              <a:gd name="T6" fmla="*/ 57 w 66"/>
              <a:gd name="T7" fmla="*/ 11 h 48"/>
              <a:gd name="T8" fmla="*/ 54 w 66"/>
              <a:gd name="T9" fmla="*/ 16 h 48"/>
              <a:gd name="T10" fmla="*/ 48 w 66"/>
              <a:gd name="T11" fmla="*/ 19 h 48"/>
              <a:gd name="T12" fmla="*/ 38 w 66"/>
              <a:gd name="T13" fmla="*/ 23 h 48"/>
              <a:gd name="T14" fmla="*/ 38 w 66"/>
              <a:gd name="T15" fmla="*/ 25 h 48"/>
              <a:gd name="T16" fmla="*/ 37 w 66"/>
              <a:gd name="T17" fmla="*/ 28 h 48"/>
              <a:gd name="T18" fmla="*/ 38 w 66"/>
              <a:gd name="T19" fmla="*/ 31 h 48"/>
              <a:gd name="T20" fmla="*/ 39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9 w 66"/>
              <a:gd name="T27" fmla="*/ 41 h 48"/>
              <a:gd name="T28" fmla="*/ 50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8 w 66"/>
              <a:gd name="T37" fmla="*/ 37 h 48"/>
              <a:gd name="T38" fmla="*/ 59 w 66"/>
              <a:gd name="T39" fmla="*/ 35 h 48"/>
              <a:gd name="T40" fmla="*/ 60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8 w 66"/>
              <a:gd name="T47" fmla="*/ 46 h 48"/>
              <a:gd name="T48" fmla="*/ 49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4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3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8 w 66"/>
              <a:gd name="T73" fmla="*/ 30 h 48"/>
              <a:gd name="T74" fmla="*/ 9 w 66"/>
              <a:gd name="T75" fmla="*/ 35 h 48"/>
              <a:gd name="T76" fmla="*/ 10 w 66"/>
              <a:gd name="T77" fmla="*/ 37 h 48"/>
              <a:gd name="T78" fmla="*/ 11 w 66"/>
              <a:gd name="T79" fmla="*/ 39 h 48"/>
              <a:gd name="T80" fmla="*/ 13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5 w 66"/>
              <a:gd name="T91" fmla="*/ 38 h 48"/>
              <a:gd name="T92" fmla="*/ 27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8 w 66"/>
              <a:gd name="T101" fmla="*/ 23 h 48"/>
              <a:gd name="T102" fmla="*/ 20 w 66"/>
              <a:gd name="T103" fmla="*/ 19 h 48"/>
              <a:gd name="T104" fmla="*/ 13 w 66"/>
              <a:gd name="T105" fmla="*/ 16 h 48"/>
              <a:gd name="T106" fmla="*/ 11 w 66"/>
              <a:gd name="T107" fmla="*/ 11 h 48"/>
              <a:gd name="T108" fmla="*/ 14 w 66"/>
              <a:gd name="T109" fmla="*/ 5 h 48"/>
              <a:gd name="T110" fmla="*/ 22 w 66"/>
              <a:gd name="T111" fmla="*/ 1 h 48"/>
              <a:gd name="T112" fmla="*/ 34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4" y="0"/>
                </a:moveTo>
                <a:lnTo>
                  <a:pt x="46" y="1"/>
                </a:lnTo>
                <a:lnTo>
                  <a:pt x="53" y="5"/>
                </a:lnTo>
                <a:lnTo>
                  <a:pt x="57" y="11"/>
                </a:lnTo>
                <a:lnTo>
                  <a:pt x="54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2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6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0" y="43"/>
                </a:lnTo>
                <a:lnTo>
                  <a:pt x="27" y="46"/>
                </a:lnTo>
                <a:lnTo>
                  <a:pt x="23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9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528638</xdr:rowOff>
    </xdr:from>
    <xdr:to>
      <xdr:col>32</xdr:col>
      <xdr:colOff>57150</xdr:colOff>
      <xdr:row>3</xdr:row>
      <xdr:rowOff>52388</xdr:rowOff>
    </xdr:to>
    <xdr:grpSp>
      <xdr:nvGrpSpPr>
        <xdr:cNvPr id="176" name="Month 9" descr="Purple bear face" title="Month 9 navigation button">
          <a:hlinkClick xmlns:r="http://schemas.openxmlformats.org/officeDocument/2006/relationships" r:id="rId9" tooltip="Click to view Month 9"/>
          <a:extLst>
            <a:ext uri="{FF2B5EF4-FFF2-40B4-BE49-F238E27FC236}">
              <a16:creationId xmlns:a16="http://schemas.microsoft.com/office/drawing/2014/main" id="{00000000-0008-0000-0900-0000B0000000}"/>
            </a:ext>
          </a:extLst>
        </xdr:cNvPr>
        <xdr:cNvGrpSpPr/>
      </xdr:nvGrpSpPr>
      <xdr:grpSpPr>
        <a:xfrm>
          <a:off x="10972800" y="747713"/>
          <a:ext cx="400050" cy="295275"/>
          <a:chOff x="10982325" y="757238"/>
          <a:chExt cx="400050" cy="295275"/>
        </a:xfrm>
      </xdr:grpSpPr>
      <xdr:sp macro="" textlink="">
        <xdr:nvSpPr>
          <xdr:cNvPr id="177" name="Freeform 45">
            <a:hlinkClick xmlns:r="http://schemas.openxmlformats.org/officeDocument/2006/relationships" r:id="rId9" tooltip="Show Month #9"/>
            <a:extLst>
              <a:ext uri="{FF2B5EF4-FFF2-40B4-BE49-F238E27FC236}">
                <a16:creationId xmlns:a16="http://schemas.microsoft.com/office/drawing/2014/main" id="{00000000-0008-0000-0900-0000B1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5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3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5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8" name="Freeform 46">
            <a:extLst>
              <a:ext uri="{FF2B5EF4-FFF2-40B4-BE49-F238E27FC236}">
                <a16:creationId xmlns:a16="http://schemas.microsoft.com/office/drawing/2014/main" id="{00000000-0008-0000-0900-0000B2000000}"/>
              </a:ext>
            </a:extLst>
          </xdr:cNvPr>
          <xdr:cNvSpPr>
            <a:spLocks/>
          </xdr:cNvSpPr>
        </xdr:nvSpPr>
        <xdr:spPr bwMode="auto">
          <a:xfrm>
            <a:off x="11068050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9" name="Freeform 47">
            <a:extLst>
              <a:ext uri="{FF2B5EF4-FFF2-40B4-BE49-F238E27FC236}">
                <a16:creationId xmlns:a16="http://schemas.microsoft.com/office/drawing/2014/main" id="{00000000-0008-0000-0900-0000B3000000}"/>
              </a:ext>
            </a:extLst>
          </xdr:cNvPr>
          <xdr:cNvSpPr>
            <a:spLocks/>
          </xdr:cNvSpPr>
        </xdr:nvSpPr>
        <xdr:spPr bwMode="auto">
          <a:xfrm>
            <a:off x="1125855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0" name="Freeform 48">
            <a:extLst>
              <a:ext uri="{FF2B5EF4-FFF2-40B4-BE49-F238E27FC236}">
                <a16:creationId xmlns:a16="http://schemas.microsoft.com/office/drawing/2014/main" id="{00000000-0008-0000-0900-0000B4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2 w 98"/>
              <a:gd name="T29" fmla="*/ 69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0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2" y="56"/>
                </a:lnTo>
                <a:lnTo>
                  <a:pt x="16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2" y="69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0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1" name="Freeform 49">
            <a:extLst>
              <a:ext uri="{FF2B5EF4-FFF2-40B4-BE49-F238E27FC236}">
                <a16:creationId xmlns:a16="http://schemas.microsoft.com/office/drawing/2014/main" id="{00000000-0008-0000-0900-0000B5000000}"/>
              </a:ext>
            </a:extLst>
          </xdr:cNvPr>
          <xdr:cNvSpPr>
            <a:spLocks/>
          </xdr:cNvSpPr>
        </xdr:nvSpPr>
        <xdr:spPr bwMode="auto">
          <a:xfrm>
            <a:off x="11153775" y="938213"/>
            <a:ext cx="57150" cy="38100"/>
          </a:xfrm>
          <a:custGeom>
            <a:avLst/>
            <a:gdLst>
              <a:gd name="T0" fmla="*/ 33 w 65"/>
              <a:gd name="T1" fmla="*/ 0 h 48"/>
              <a:gd name="T2" fmla="*/ 45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6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4 w 65"/>
              <a:gd name="T35" fmla="*/ 39 h 48"/>
              <a:gd name="T36" fmla="*/ 57 w 65"/>
              <a:gd name="T37" fmla="*/ 37 h 48"/>
              <a:gd name="T38" fmla="*/ 58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7 w 65"/>
              <a:gd name="T47" fmla="*/ 46 h 48"/>
              <a:gd name="T48" fmla="*/ 48 w 65"/>
              <a:gd name="T49" fmla="*/ 48 h 48"/>
              <a:gd name="T50" fmla="*/ 42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3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8 w 65"/>
              <a:gd name="T75" fmla="*/ 35 h 48"/>
              <a:gd name="T76" fmla="*/ 9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1 w 65"/>
              <a:gd name="T111" fmla="*/ 1 h 48"/>
              <a:gd name="T112" fmla="*/ 33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3" y="0"/>
                </a:moveTo>
                <a:lnTo>
                  <a:pt x="45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6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4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7" y="46"/>
                </a:lnTo>
                <a:lnTo>
                  <a:pt x="48" y="48"/>
                </a:lnTo>
                <a:lnTo>
                  <a:pt x="42" y="48"/>
                </a:lnTo>
                <a:lnTo>
                  <a:pt x="39" y="46"/>
                </a:lnTo>
                <a:lnTo>
                  <a:pt x="36" y="43"/>
                </a:lnTo>
                <a:lnTo>
                  <a:pt x="33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528638</xdr:rowOff>
    </xdr:from>
    <xdr:to>
      <xdr:col>32</xdr:col>
      <xdr:colOff>600075</xdr:colOff>
      <xdr:row>3</xdr:row>
      <xdr:rowOff>52388</xdr:rowOff>
    </xdr:to>
    <xdr:grpSp>
      <xdr:nvGrpSpPr>
        <xdr:cNvPr id="182" name="Month 10" descr="Orange bear face" title="Month 10 navigation button">
          <a:hlinkClick xmlns:r="http://schemas.openxmlformats.org/officeDocument/2006/relationships" r:id="rId10" tooltip="Click to view Month 10"/>
          <a:extLst>
            <a:ext uri="{FF2B5EF4-FFF2-40B4-BE49-F238E27FC236}">
              <a16:creationId xmlns:a16="http://schemas.microsoft.com/office/drawing/2014/main" id="{00000000-0008-0000-0900-0000B6000000}"/>
            </a:ext>
          </a:extLst>
        </xdr:cNvPr>
        <xdr:cNvGrpSpPr/>
      </xdr:nvGrpSpPr>
      <xdr:grpSpPr>
        <a:xfrm>
          <a:off x="11515725" y="747713"/>
          <a:ext cx="400050" cy="295275"/>
          <a:chOff x="11525250" y="757238"/>
          <a:chExt cx="400050" cy="295275"/>
        </a:xfrm>
      </xdr:grpSpPr>
      <xdr:sp macro="" textlink="">
        <xdr:nvSpPr>
          <xdr:cNvPr id="183" name="Freeform 50">
            <a:hlinkClick xmlns:r="http://schemas.openxmlformats.org/officeDocument/2006/relationships" r:id="rId10" tooltip="Show Month #10"/>
            <a:extLst>
              <a:ext uri="{FF2B5EF4-FFF2-40B4-BE49-F238E27FC236}">
                <a16:creationId xmlns:a16="http://schemas.microsoft.com/office/drawing/2014/main" id="{00000000-0008-0000-0900-0000B7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4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8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2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4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4" name="Freeform 51">
            <a:extLst>
              <a:ext uri="{FF2B5EF4-FFF2-40B4-BE49-F238E27FC236}">
                <a16:creationId xmlns:a16="http://schemas.microsoft.com/office/drawing/2014/main" id="{00000000-0008-0000-0900-0000B8000000}"/>
              </a:ext>
            </a:extLst>
          </xdr:cNvPr>
          <xdr:cNvSpPr>
            <a:spLocks/>
          </xdr:cNvSpPr>
        </xdr:nvSpPr>
        <xdr:spPr bwMode="auto">
          <a:xfrm>
            <a:off x="1161097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5" name="Freeform 52">
            <a:extLst>
              <a:ext uri="{FF2B5EF4-FFF2-40B4-BE49-F238E27FC236}">
                <a16:creationId xmlns:a16="http://schemas.microsoft.com/office/drawing/2014/main" id="{00000000-0008-0000-0900-0000B9000000}"/>
              </a:ext>
            </a:extLst>
          </xdr:cNvPr>
          <xdr:cNvSpPr>
            <a:spLocks/>
          </xdr:cNvSpPr>
        </xdr:nvSpPr>
        <xdr:spPr bwMode="auto">
          <a:xfrm>
            <a:off x="11801475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6" name="Freeform 53">
            <a:extLst>
              <a:ext uri="{FF2B5EF4-FFF2-40B4-BE49-F238E27FC236}">
                <a16:creationId xmlns:a16="http://schemas.microsoft.com/office/drawing/2014/main" id="{00000000-0008-0000-0900-0000BA000000}"/>
              </a:ext>
            </a:extLst>
          </xdr:cNvPr>
          <xdr:cNvSpPr>
            <a:spLocks noEditPoints="1"/>
          </xdr:cNvSpPr>
        </xdr:nvSpPr>
        <xdr:spPr bwMode="auto">
          <a:xfrm>
            <a:off x="11687175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6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7" name="Freeform 54">
            <a:extLst>
              <a:ext uri="{FF2B5EF4-FFF2-40B4-BE49-F238E27FC236}">
                <a16:creationId xmlns:a16="http://schemas.microsoft.com/office/drawing/2014/main" id="{00000000-0008-0000-0900-0000BB000000}"/>
              </a:ext>
            </a:extLst>
          </xdr:cNvPr>
          <xdr:cNvSpPr>
            <a:spLocks/>
          </xdr:cNvSpPr>
        </xdr:nvSpPr>
        <xdr:spPr bwMode="auto">
          <a:xfrm>
            <a:off x="11696700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0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0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528638</xdr:rowOff>
    </xdr:from>
    <xdr:to>
      <xdr:col>34</xdr:col>
      <xdr:colOff>285750</xdr:colOff>
      <xdr:row>3</xdr:row>
      <xdr:rowOff>52388</xdr:rowOff>
    </xdr:to>
    <xdr:grpSp>
      <xdr:nvGrpSpPr>
        <xdr:cNvPr id="188" name="Month 11" descr="Lime green bear face" title="Month 11 navigation button">
          <a:hlinkClick xmlns:r="http://schemas.openxmlformats.org/officeDocument/2006/relationships" r:id="rId11" tooltip="Click to view Month 11"/>
          <a:extLst>
            <a:ext uri="{FF2B5EF4-FFF2-40B4-BE49-F238E27FC236}">
              <a16:creationId xmlns:a16="http://schemas.microsoft.com/office/drawing/2014/main" id="{00000000-0008-0000-0900-0000BC000000}"/>
            </a:ext>
          </a:extLst>
        </xdr:cNvPr>
        <xdr:cNvGrpSpPr/>
      </xdr:nvGrpSpPr>
      <xdr:grpSpPr>
        <a:xfrm>
          <a:off x="12058650" y="747713"/>
          <a:ext cx="400050" cy="295275"/>
          <a:chOff x="12068175" y="757238"/>
          <a:chExt cx="400050" cy="295275"/>
        </a:xfrm>
      </xdr:grpSpPr>
      <xdr:sp macro="" textlink="">
        <xdr:nvSpPr>
          <xdr:cNvPr id="189" name="Freeform 55">
            <a:hlinkClick xmlns:r="http://schemas.openxmlformats.org/officeDocument/2006/relationships" r:id="rId11" tooltip="Show Month #11"/>
            <a:extLst>
              <a:ext uri="{FF2B5EF4-FFF2-40B4-BE49-F238E27FC236}">
                <a16:creationId xmlns:a16="http://schemas.microsoft.com/office/drawing/2014/main" id="{00000000-0008-0000-0900-0000BD000000}"/>
              </a:ext>
            </a:extLst>
          </xdr:cNvPr>
          <xdr:cNvSpPr>
            <a:spLocks noEditPoints="1"/>
          </xdr:cNvSpPr>
        </xdr:nvSpPr>
        <xdr:spPr bwMode="auto">
          <a:xfrm>
            <a:off x="120681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5 w 458"/>
              <a:gd name="T11" fmla="*/ 279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2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2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4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5" y="279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3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9"/>
                </a:lnTo>
                <a:lnTo>
                  <a:pt x="139" y="188"/>
                </a:lnTo>
                <a:lnTo>
                  <a:pt x="136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4"/>
                </a:lnTo>
                <a:lnTo>
                  <a:pt x="340" y="20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8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3"/>
                </a:lnTo>
                <a:lnTo>
                  <a:pt x="407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6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6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0" name="Freeform 56">
            <a:extLst>
              <a:ext uri="{FF2B5EF4-FFF2-40B4-BE49-F238E27FC236}">
                <a16:creationId xmlns:a16="http://schemas.microsoft.com/office/drawing/2014/main" id="{00000000-0008-0000-0900-0000BE000000}"/>
              </a:ext>
            </a:extLst>
          </xdr:cNvPr>
          <xdr:cNvSpPr>
            <a:spLocks/>
          </xdr:cNvSpPr>
        </xdr:nvSpPr>
        <xdr:spPr bwMode="auto">
          <a:xfrm>
            <a:off x="121539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1" name="Freeform 57">
            <a:extLst>
              <a:ext uri="{FF2B5EF4-FFF2-40B4-BE49-F238E27FC236}">
                <a16:creationId xmlns:a16="http://schemas.microsoft.com/office/drawing/2014/main" id="{00000000-0008-0000-0900-0000BF000000}"/>
              </a:ext>
            </a:extLst>
          </xdr:cNvPr>
          <xdr:cNvSpPr>
            <a:spLocks/>
          </xdr:cNvSpPr>
        </xdr:nvSpPr>
        <xdr:spPr bwMode="auto">
          <a:xfrm>
            <a:off x="123444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2" name="Freeform 58">
            <a:extLst>
              <a:ext uri="{FF2B5EF4-FFF2-40B4-BE49-F238E27FC236}">
                <a16:creationId xmlns:a16="http://schemas.microsoft.com/office/drawing/2014/main" id="{00000000-0008-0000-0900-0000C0000000}"/>
              </a:ext>
            </a:extLst>
          </xdr:cNvPr>
          <xdr:cNvSpPr>
            <a:spLocks noEditPoints="1"/>
          </xdr:cNvSpPr>
        </xdr:nvSpPr>
        <xdr:spPr bwMode="auto">
          <a:xfrm>
            <a:off x="122301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3" name="Freeform 59">
            <a:extLst>
              <a:ext uri="{FF2B5EF4-FFF2-40B4-BE49-F238E27FC236}">
                <a16:creationId xmlns:a16="http://schemas.microsoft.com/office/drawing/2014/main" id="{00000000-0008-0000-0900-0000C1000000}"/>
              </a:ext>
            </a:extLst>
          </xdr:cNvPr>
          <xdr:cNvSpPr>
            <a:spLocks/>
          </xdr:cNvSpPr>
        </xdr:nvSpPr>
        <xdr:spPr bwMode="auto">
          <a:xfrm>
            <a:off x="12239625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6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9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8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1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9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9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6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9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8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1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9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9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528638</xdr:rowOff>
    </xdr:from>
    <xdr:to>
      <xdr:col>35</xdr:col>
      <xdr:colOff>66675</xdr:colOff>
      <xdr:row>3</xdr:row>
      <xdr:rowOff>52388</xdr:rowOff>
    </xdr:to>
    <xdr:grpSp>
      <xdr:nvGrpSpPr>
        <xdr:cNvPr id="194" name="Month 12" descr="Pink bear face" title="Month 12 navigation button">
          <a:hlinkClick xmlns:r="http://schemas.openxmlformats.org/officeDocument/2006/relationships" r:id="rId12" tooltip="Click to view Month 12"/>
          <a:extLst>
            <a:ext uri="{FF2B5EF4-FFF2-40B4-BE49-F238E27FC236}">
              <a16:creationId xmlns:a16="http://schemas.microsoft.com/office/drawing/2014/main" id="{00000000-0008-0000-0900-0000C2000000}"/>
            </a:ext>
          </a:extLst>
        </xdr:cNvPr>
        <xdr:cNvGrpSpPr/>
      </xdr:nvGrpSpPr>
      <xdr:grpSpPr>
        <a:xfrm>
          <a:off x="12601575" y="747713"/>
          <a:ext cx="400050" cy="295275"/>
          <a:chOff x="12611100" y="757238"/>
          <a:chExt cx="400050" cy="295275"/>
        </a:xfrm>
      </xdr:grpSpPr>
      <xdr:sp macro="" textlink="">
        <xdr:nvSpPr>
          <xdr:cNvPr id="195" name="Freeform 60">
            <a:hlinkClick xmlns:r="http://schemas.openxmlformats.org/officeDocument/2006/relationships" r:id="rId12" tooltip="Show Month #12"/>
            <a:extLst>
              <a:ext uri="{FF2B5EF4-FFF2-40B4-BE49-F238E27FC236}">
                <a16:creationId xmlns:a16="http://schemas.microsoft.com/office/drawing/2014/main" id="{00000000-0008-0000-0900-0000C3000000}"/>
              </a:ext>
            </a:extLst>
          </xdr:cNvPr>
          <xdr:cNvSpPr>
            <a:spLocks noEditPoints="1"/>
          </xdr:cNvSpPr>
        </xdr:nvSpPr>
        <xdr:spPr bwMode="auto">
          <a:xfrm>
            <a:off x="12611100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9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3"/>
                </a:lnTo>
                <a:lnTo>
                  <a:pt x="408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6" name="Freeform 61">
            <a:extLst>
              <a:ext uri="{FF2B5EF4-FFF2-40B4-BE49-F238E27FC236}">
                <a16:creationId xmlns:a16="http://schemas.microsoft.com/office/drawing/2014/main" id="{00000000-0008-0000-0900-0000C4000000}"/>
              </a:ext>
            </a:extLst>
          </xdr:cNvPr>
          <xdr:cNvSpPr>
            <a:spLocks/>
          </xdr:cNvSpPr>
        </xdr:nvSpPr>
        <xdr:spPr bwMode="auto">
          <a:xfrm>
            <a:off x="126968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7" name="Freeform 62">
            <a:extLst>
              <a:ext uri="{FF2B5EF4-FFF2-40B4-BE49-F238E27FC236}">
                <a16:creationId xmlns:a16="http://schemas.microsoft.com/office/drawing/2014/main" id="{00000000-0008-0000-0900-0000C5000000}"/>
              </a:ext>
            </a:extLst>
          </xdr:cNvPr>
          <xdr:cNvSpPr>
            <a:spLocks/>
          </xdr:cNvSpPr>
        </xdr:nvSpPr>
        <xdr:spPr bwMode="auto">
          <a:xfrm>
            <a:off x="128873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8" name="Freeform 63">
            <a:extLst>
              <a:ext uri="{FF2B5EF4-FFF2-40B4-BE49-F238E27FC236}">
                <a16:creationId xmlns:a16="http://schemas.microsoft.com/office/drawing/2014/main" id="{00000000-0008-0000-0900-0000C6000000}"/>
              </a:ext>
            </a:extLst>
          </xdr:cNvPr>
          <xdr:cNvSpPr>
            <a:spLocks noEditPoints="1"/>
          </xdr:cNvSpPr>
        </xdr:nvSpPr>
        <xdr:spPr bwMode="auto">
          <a:xfrm>
            <a:off x="1277302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2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2" y="69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5" y="67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4"/>
                </a:lnTo>
                <a:lnTo>
                  <a:pt x="53" y="51"/>
                </a:lnTo>
                <a:lnTo>
                  <a:pt x="55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9" name="Freeform 64">
            <a:extLst>
              <a:ext uri="{FF2B5EF4-FFF2-40B4-BE49-F238E27FC236}">
                <a16:creationId xmlns:a16="http://schemas.microsoft.com/office/drawing/2014/main" id="{00000000-0008-0000-0900-0000C7000000}"/>
              </a:ext>
            </a:extLst>
          </xdr:cNvPr>
          <xdr:cNvSpPr>
            <a:spLocks/>
          </xdr:cNvSpPr>
        </xdr:nvSpPr>
        <xdr:spPr bwMode="auto">
          <a:xfrm>
            <a:off x="12782550" y="938213"/>
            <a:ext cx="57150" cy="38100"/>
          </a:xfrm>
          <a:custGeom>
            <a:avLst/>
            <a:gdLst>
              <a:gd name="T0" fmla="*/ 33 w 66"/>
              <a:gd name="T1" fmla="*/ 0 h 48"/>
              <a:gd name="T2" fmla="*/ 45 w 66"/>
              <a:gd name="T3" fmla="*/ 1 h 48"/>
              <a:gd name="T4" fmla="*/ 53 w 66"/>
              <a:gd name="T5" fmla="*/ 5 h 48"/>
              <a:gd name="T6" fmla="*/ 56 w 66"/>
              <a:gd name="T7" fmla="*/ 11 h 48"/>
              <a:gd name="T8" fmla="*/ 54 w 66"/>
              <a:gd name="T9" fmla="*/ 16 h 48"/>
              <a:gd name="T10" fmla="*/ 47 w 66"/>
              <a:gd name="T11" fmla="*/ 19 h 48"/>
              <a:gd name="T12" fmla="*/ 39 w 66"/>
              <a:gd name="T13" fmla="*/ 23 h 48"/>
              <a:gd name="T14" fmla="*/ 37 w 66"/>
              <a:gd name="T15" fmla="*/ 25 h 48"/>
              <a:gd name="T16" fmla="*/ 37 w 66"/>
              <a:gd name="T17" fmla="*/ 28 h 48"/>
              <a:gd name="T18" fmla="*/ 37 w 66"/>
              <a:gd name="T19" fmla="*/ 31 h 48"/>
              <a:gd name="T20" fmla="*/ 40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8 w 66"/>
              <a:gd name="T27" fmla="*/ 41 h 48"/>
              <a:gd name="T28" fmla="*/ 49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7 w 66"/>
              <a:gd name="T37" fmla="*/ 37 h 48"/>
              <a:gd name="T38" fmla="*/ 58 w 66"/>
              <a:gd name="T39" fmla="*/ 35 h 48"/>
              <a:gd name="T40" fmla="*/ 59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7 w 66"/>
              <a:gd name="T47" fmla="*/ 46 h 48"/>
              <a:gd name="T48" fmla="*/ 48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3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2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7 w 66"/>
              <a:gd name="T73" fmla="*/ 30 h 48"/>
              <a:gd name="T74" fmla="*/ 8 w 66"/>
              <a:gd name="T75" fmla="*/ 35 h 48"/>
              <a:gd name="T76" fmla="*/ 9 w 66"/>
              <a:gd name="T77" fmla="*/ 37 h 48"/>
              <a:gd name="T78" fmla="*/ 10 w 66"/>
              <a:gd name="T79" fmla="*/ 39 h 48"/>
              <a:gd name="T80" fmla="*/ 12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4 w 66"/>
              <a:gd name="T91" fmla="*/ 38 h 48"/>
              <a:gd name="T92" fmla="*/ 28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9 w 66"/>
              <a:gd name="T101" fmla="*/ 23 h 48"/>
              <a:gd name="T102" fmla="*/ 19 w 66"/>
              <a:gd name="T103" fmla="*/ 19 h 48"/>
              <a:gd name="T104" fmla="*/ 12 w 66"/>
              <a:gd name="T105" fmla="*/ 16 h 48"/>
              <a:gd name="T106" fmla="*/ 10 w 66"/>
              <a:gd name="T107" fmla="*/ 11 h 48"/>
              <a:gd name="T108" fmla="*/ 13 w 66"/>
              <a:gd name="T109" fmla="*/ 5 h 48"/>
              <a:gd name="T110" fmla="*/ 21 w 66"/>
              <a:gd name="T111" fmla="*/ 1 h 48"/>
              <a:gd name="T112" fmla="*/ 33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3" y="0"/>
                </a:moveTo>
                <a:lnTo>
                  <a:pt x="45" y="1"/>
                </a:lnTo>
                <a:lnTo>
                  <a:pt x="53" y="5"/>
                </a:lnTo>
                <a:lnTo>
                  <a:pt x="56" y="11"/>
                </a:lnTo>
                <a:lnTo>
                  <a:pt x="54" y="16"/>
                </a:lnTo>
                <a:lnTo>
                  <a:pt x="47" y="19"/>
                </a:lnTo>
                <a:lnTo>
                  <a:pt x="39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40" y="36"/>
                </a:lnTo>
                <a:lnTo>
                  <a:pt x="42" y="38"/>
                </a:lnTo>
                <a:lnTo>
                  <a:pt x="45" y="40"/>
                </a:lnTo>
                <a:lnTo>
                  <a:pt x="48" y="41"/>
                </a:lnTo>
                <a:lnTo>
                  <a:pt x="49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6" y="30"/>
                </a:lnTo>
                <a:lnTo>
                  <a:pt x="64" y="40"/>
                </a:lnTo>
                <a:lnTo>
                  <a:pt x="57" y="46"/>
                </a:lnTo>
                <a:lnTo>
                  <a:pt x="48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3" y="39"/>
                </a:lnTo>
                <a:lnTo>
                  <a:pt x="30" y="43"/>
                </a:lnTo>
                <a:lnTo>
                  <a:pt x="27" y="46"/>
                </a:lnTo>
                <a:lnTo>
                  <a:pt x="22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7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4" y="38"/>
                </a:lnTo>
                <a:lnTo>
                  <a:pt x="28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9" y="23"/>
                </a:lnTo>
                <a:lnTo>
                  <a:pt x="19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2</xdr:col>
      <xdr:colOff>234951</xdr:colOff>
      <xdr:row>15</xdr:row>
      <xdr:rowOff>209549</xdr:rowOff>
    </xdr:from>
    <xdr:to>
      <xdr:col>5</xdr:col>
      <xdr:colOff>81865</xdr:colOff>
      <xdr:row>16</xdr:row>
      <xdr:rowOff>508000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51C2E3-5756-ED60-3653-75DC7C6A3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4"/>
            </a:ext>
          </a:extLst>
        </a:blip>
        <a:stretch>
          <a:fillRect/>
        </a:stretch>
      </xdr:blipFill>
      <xdr:spPr>
        <a:xfrm>
          <a:off x="673101" y="6946899"/>
          <a:ext cx="1396314" cy="603251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11</xdr:row>
      <xdr:rowOff>190500</xdr:rowOff>
    </xdr:from>
    <xdr:to>
      <xdr:col>9</xdr:col>
      <xdr:colOff>723900</xdr:colOff>
      <xdr:row>13</xdr:row>
      <xdr:rowOff>69850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A1E1957-0923-2F4A-FCD8-07F99450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6"/>
            </a:ext>
          </a:extLst>
        </a:blip>
        <a:stretch>
          <a:fillRect/>
        </a:stretch>
      </xdr:blipFill>
      <xdr:spPr>
        <a:xfrm rot="10800000" flipV="1">
          <a:off x="1054100" y="4819650"/>
          <a:ext cx="2654300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660399</xdr:colOff>
      <xdr:row>8</xdr:row>
      <xdr:rowOff>736394</xdr:rowOff>
    </xdr:from>
    <xdr:to>
      <xdr:col>5</xdr:col>
      <xdr:colOff>31750</xdr:colOff>
      <xdr:row>10</xdr:row>
      <xdr:rowOff>339366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C823379-38EB-7A48-12F5-8A45090EE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8"/>
            </a:ext>
          </a:extLst>
        </a:blip>
        <a:stretch>
          <a:fillRect/>
        </a:stretch>
      </xdr:blipFill>
      <xdr:spPr>
        <a:xfrm>
          <a:off x="1098549" y="3562144"/>
          <a:ext cx="920751" cy="657072"/>
        </a:xfrm>
        <a:prstGeom prst="rect">
          <a:avLst/>
        </a:prstGeom>
      </xdr:spPr>
    </xdr:pic>
    <xdr:clientData/>
  </xdr:twoCellAnchor>
  <xdr:twoCellAnchor editAs="oneCell">
    <xdr:from>
      <xdr:col>17</xdr:col>
      <xdr:colOff>593535</xdr:colOff>
      <xdr:row>9</xdr:row>
      <xdr:rowOff>78999</xdr:rowOff>
    </xdr:from>
    <xdr:to>
      <xdr:col>19</xdr:col>
      <xdr:colOff>596900</xdr:colOff>
      <xdr:row>10</xdr:row>
      <xdr:rowOff>260350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5657FB4-A709-F24F-151F-53842E5FB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0"/>
            </a:ext>
          </a:extLst>
        </a:blip>
        <a:stretch>
          <a:fillRect/>
        </a:stretch>
      </xdr:blipFill>
      <xdr:spPr>
        <a:xfrm>
          <a:off x="6213285" y="3654049"/>
          <a:ext cx="822515" cy="486151"/>
        </a:xfrm>
        <a:prstGeom prst="rect">
          <a:avLst/>
        </a:prstGeom>
      </xdr:spPr>
    </xdr:pic>
    <xdr:clientData/>
  </xdr:twoCellAnchor>
  <xdr:twoCellAnchor editAs="oneCell">
    <xdr:from>
      <xdr:col>29</xdr:col>
      <xdr:colOff>56269</xdr:colOff>
      <xdr:row>9</xdr:row>
      <xdr:rowOff>287221</xdr:rowOff>
    </xdr:from>
    <xdr:to>
      <xdr:col>29</xdr:col>
      <xdr:colOff>693464</xdr:colOff>
      <xdr:row>10</xdr:row>
      <xdr:rowOff>622301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FB7F3B8-78A2-D5A4-9287-7D2CFA4F4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2"/>
            </a:ext>
          </a:extLst>
        </a:blip>
        <a:stretch>
          <a:fillRect/>
        </a:stretch>
      </xdr:blipFill>
      <xdr:spPr>
        <a:xfrm>
          <a:off x="9949569" y="3862271"/>
          <a:ext cx="637195" cy="639880"/>
        </a:xfrm>
        <a:prstGeom prst="rect">
          <a:avLst/>
        </a:prstGeom>
      </xdr:spPr>
    </xdr:pic>
    <xdr:clientData/>
  </xdr:twoCellAnchor>
  <xdr:twoCellAnchor editAs="oneCell">
    <xdr:from>
      <xdr:col>19</xdr:col>
      <xdr:colOff>63500</xdr:colOff>
      <xdr:row>11</xdr:row>
      <xdr:rowOff>55032</xdr:rowOff>
    </xdr:from>
    <xdr:to>
      <xdr:col>19</xdr:col>
      <xdr:colOff>728980</xdr:colOff>
      <xdr:row>12</xdr:row>
      <xdr:rowOff>304799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72BA082-EB3D-6940-EA84-AE52F83C2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4"/>
            </a:ext>
          </a:extLst>
        </a:blip>
        <a:stretch>
          <a:fillRect/>
        </a:stretch>
      </xdr:blipFill>
      <xdr:spPr>
        <a:xfrm>
          <a:off x="6502400" y="4684182"/>
          <a:ext cx="665480" cy="554567"/>
        </a:xfrm>
        <a:prstGeom prst="rect">
          <a:avLst/>
        </a:prstGeom>
      </xdr:spPr>
    </xdr:pic>
    <xdr:clientData/>
  </xdr:twoCellAnchor>
  <xdr:twoCellAnchor editAs="oneCell">
    <xdr:from>
      <xdr:col>19</xdr:col>
      <xdr:colOff>152398</xdr:colOff>
      <xdr:row>12</xdr:row>
      <xdr:rowOff>698500</xdr:rowOff>
    </xdr:from>
    <xdr:to>
      <xdr:col>21</xdr:col>
      <xdr:colOff>12700</xdr:colOff>
      <xdr:row>14</xdr:row>
      <xdr:rowOff>323852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53599D0-532F-0C43-1A2A-C5C0E1D15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6"/>
            </a:ext>
          </a:extLst>
        </a:blip>
        <a:stretch>
          <a:fillRect/>
        </a:stretch>
      </xdr:blipFill>
      <xdr:spPr>
        <a:xfrm flipH="1">
          <a:off x="6591298" y="5632450"/>
          <a:ext cx="679452" cy="679452"/>
        </a:xfrm>
        <a:prstGeom prst="rect">
          <a:avLst/>
        </a:prstGeom>
      </xdr:spPr>
    </xdr:pic>
    <xdr:clientData/>
  </xdr:twoCellAnchor>
  <xdr:twoCellAnchor editAs="oneCell">
    <xdr:from>
      <xdr:col>7</xdr:col>
      <xdr:colOff>336550</xdr:colOff>
      <xdr:row>9</xdr:row>
      <xdr:rowOff>131762</xdr:rowOff>
    </xdr:from>
    <xdr:to>
      <xdr:col>9</xdr:col>
      <xdr:colOff>673100</xdr:colOff>
      <xdr:row>10</xdr:row>
      <xdr:rowOff>693737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714500E-4DE2-C419-CC7F-7E6424A58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8"/>
            </a:ext>
          </a:extLst>
        </a:blip>
        <a:stretch>
          <a:fillRect/>
        </a:stretch>
      </xdr:blipFill>
      <xdr:spPr>
        <a:xfrm>
          <a:off x="2501900" y="3706812"/>
          <a:ext cx="1155700" cy="866775"/>
        </a:xfrm>
        <a:prstGeom prst="rect">
          <a:avLst/>
        </a:prstGeom>
      </xdr:spPr>
    </xdr:pic>
    <xdr:clientData/>
  </xdr:twoCellAnchor>
  <xdr:twoCellAnchor editAs="oneCell">
    <xdr:from>
      <xdr:col>17</xdr:col>
      <xdr:colOff>717550</xdr:colOff>
      <xdr:row>7</xdr:row>
      <xdr:rowOff>35983</xdr:rowOff>
    </xdr:from>
    <xdr:to>
      <xdr:col>20</xdr:col>
      <xdr:colOff>28577</xdr:colOff>
      <xdr:row>8</xdr:row>
      <xdr:rowOff>304801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AE861E4-7724-4135-8ED7-E8934450B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7300" y="2556933"/>
          <a:ext cx="860427" cy="573618"/>
        </a:xfrm>
        <a:prstGeom prst="rect">
          <a:avLst/>
        </a:prstGeom>
      </xdr:spPr>
    </xdr:pic>
    <xdr:clientData/>
  </xdr:twoCellAnchor>
  <xdr:twoCellAnchor editAs="oneCell">
    <xdr:from>
      <xdr:col>29</xdr:col>
      <xdr:colOff>91434</xdr:colOff>
      <xdr:row>13</xdr:row>
      <xdr:rowOff>160045</xdr:rowOff>
    </xdr:from>
    <xdr:to>
      <xdr:col>30</xdr:col>
      <xdr:colOff>15503</xdr:colOff>
      <xdr:row>14</xdr:row>
      <xdr:rowOff>418193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EA0AF6B-26FB-8CF9-4AEA-8055D4CE6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1"/>
            </a:ext>
          </a:extLst>
        </a:blip>
        <a:stretch>
          <a:fillRect/>
        </a:stretch>
      </xdr:blipFill>
      <xdr:spPr>
        <a:xfrm rot="21434523">
          <a:off x="9984734" y="5843295"/>
          <a:ext cx="654319" cy="562948"/>
        </a:xfrm>
        <a:prstGeom prst="rect">
          <a:avLst/>
        </a:prstGeom>
      </xdr:spPr>
    </xdr:pic>
    <xdr:clientData/>
  </xdr:twoCellAnchor>
  <xdr:oneCellAnchor>
    <xdr:from>
      <xdr:col>19</xdr:col>
      <xdr:colOff>337502</xdr:colOff>
      <xdr:row>22</xdr:row>
      <xdr:rowOff>176150</xdr:rowOff>
    </xdr:from>
    <xdr:ext cx="313803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3AEC16E8-EEE8-D845-8BA7-A63F0DD449AA}"/>
            </a:ext>
          </a:extLst>
        </xdr:cNvPr>
        <xdr:cNvSpPr txBox="1"/>
      </xdr:nvSpPr>
      <xdr:spPr>
        <a:xfrm rot="21434523">
          <a:off x="6776402" y="9275700"/>
          <a:ext cx="313803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hlinkClick xmlns:r="http://schemas.openxmlformats.org/officeDocument/2006/relationships" r:id="rId31" tooltip="http://primerodeprimariahca.blogspot.com/2014/11/welcome-to-our-science-blog.html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32" tooltip="https://creativecommons.org/licenses/by-nc-sa/3.0/"/>
            </a:rPr>
            <a:t>CC BY-SA-NC</a:t>
          </a:r>
          <a:endParaRPr lang="en-US" sz="900"/>
        </a:p>
      </xdr:txBody>
    </xdr:sp>
    <xdr:clientData/>
  </xdr:oneCellAnchor>
  <xdr:twoCellAnchor editAs="oneCell">
    <xdr:from>
      <xdr:col>27</xdr:col>
      <xdr:colOff>297978</xdr:colOff>
      <xdr:row>13</xdr:row>
      <xdr:rowOff>76741</xdr:rowOff>
    </xdr:from>
    <xdr:to>
      <xdr:col>29</xdr:col>
      <xdr:colOff>75683</xdr:colOff>
      <xdr:row>14</xdr:row>
      <xdr:rowOff>127515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1A7DA39-3CF6-AB10-C036-31A57EA49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4"/>
            </a:ext>
          </a:extLst>
        </a:blip>
        <a:stretch>
          <a:fillRect/>
        </a:stretch>
      </xdr:blipFill>
      <xdr:spPr>
        <a:xfrm rot="21434523">
          <a:off x="9372128" y="5759991"/>
          <a:ext cx="596855" cy="355574"/>
        </a:xfrm>
        <a:prstGeom prst="rect">
          <a:avLst/>
        </a:prstGeom>
      </xdr:spPr>
    </xdr:pic>
    <xdr:clientData/>
  </xdr:twoCellAnchor>
  <xdr:oneCellAnchor>
    <xdr:from>
      <xdr:col>19</xdr:col>
      <xdr:colOff>487502</xdr:colOff>
      <xdr:row>33</xdr:row>
      <xdr:rowOff>17304</xdr:rowOff>
    </xdr:from>
    <xdr:ext cx="313803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38B8F3B-1F50-84F3-D6CA-B23BA6D243B9}"/>
            </a:ext>
          </a:extLst>
        </xdr:cNvPr>
        <xdr:cNvSpPr txBox="1"/>
      </xdr:nvSpPr>
      <xdr:spPr>
        <a:xfrm rot="21434523">
          <a:off x="6926402" y="11491754"/>
          <a:ext cx="313803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hlinkClick xmlns:r="http://schemas.openxmlformats.org/officeDocument/2006/relationships" r:id="rId34" tooltip="http://elperchero3.blogspot.com/2012/06/este-verano-disfruta-repasando-ingles.html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35" tooltip="https://creativecommons.org/licenses/by-sa/3.0/"/>
            </a:rPr>
            <a:t>CC BY-SA</a:t>
          </a:r>
          <a:endParaRPr lang="en-US" sz="900"/>
        </a:p>
      </xdr:txBody>
    </xdr:sp>
    <xdr:clientData/>
  </xdr:oneCellAnchor>
  <xdr:twoCellAnchor editAs="oneCell">
    <xdr:from>
      <xdr:col>28</xdr:col>
      <xdr:colOff>76200</xdr:colOff>
      <xdr:row>7</xdr:row>
      <xdr:rowOff>3886</xdr:rowOff>
    </xdr:from>
    <xdr:to>
      <xdr:col>29</xdr:col>
      <xdr:colOff>631288</xdr:colOff>
      <xdr:row>8</xdr:row>
      <xdr:rowOff>323850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93BCB535-E869-0E16-81AE-E3C645110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7"/>
            </a:ext>
          </a:extLst>
        </a:blip>
        <a:stretch>
          <a:fillRect/>
        </a:stretch>
      </xdr:blipFill>
      <xdr:spPr>
        <a:xfrm>
          <a:off x="9880600" y="2524836"/>
          <a:ext cx="643988" cy="624764"/>
        </a:xfrm>
        <a:prstGeom prst="rect">
          <a:avLst/>
        </a:prstGeom>
      </xdr:spPr>
    </xdr:pic>
    <xdr:clientData/>
  </xdr:twoCellAnchor>
  <xdr:twoCellAnchor editAs="oneCell">
    <xdr:from>
      <xdr:col>29</xdr:col>
      <xdr:colOff>710245</xdr:colOff>
      <xdr:row>7</xdr:row>
      <xdr:rowOff>101599</xdr:rowOff>
    </xdr:from>
    <xdr:to>
      <xdr:col>36</xdr:col>
      <xdr:colOff>202246</xdr:colOff>
      <xdr:row>11</xdr:row>
      <xdr:rowOff>31750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4270D09-0A69-12A9-5D88-FDF8A3C69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9"/>
            </a:ext>
          </a:extLst>
        </a:blip>
        <a:stretch>
          <a:fillRect/>
        </a:stretch>
      </xdr:blipFill>
      <xdr:spPr>
        <a:xfrm>
          <a:off x="10603545" y="2622549"/>
          <a:ext cx="2038351" cy="20383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1</xdr:row>
      <xdr:rowOff>71438</xdr:rowOff>
    </xdr:from>
    <xdr:to>
      <xdr:col>28</xdr:col>
      <xdr:colOff>19050</xdr:colOff>
      <xdr:row>1</xdr:row>
      <xdr:rowOff>366713</xdr:rowOff>
    </xdr:to>
    <xdr:grpSp>
      <xdr:nvGrpSpPr>
        <xdr:cNvPr id="128" name="Month 1" descr="Lime green bear face" title="Month 1 navigation button">
          <a:hlinkClick xmlns:r="http://schemas.openxmlformats.org/officeDocument/2006/relationships" r:id="rId1" tooltip="Click to view Month 1"/>
          <a:extLst>
            <a:ext uri="{FF2B5EF4-FFF2-40B4-BE49-F238E27FC236}">
              <a16:creationId xmlns:a16="http://schemas.microsoft.com/office/drawing/2014/main" id="{00000000-0008-0000-0A00-000080000000}"/>
            </a:ext>
          </a:extLst>
        </xdr:cNvPr>
        <xdr:cNvGrpSpPr/>
      </xdr:nvGrpSpPr>
      <xdr:grpSpPr>
        <a:xfrm>
          <a:off x="9886950" y="290513"/>
          <a:ext cx="400050" cy="295275"/>
          <a:chOff x="9896475" y="300038"/>
          <a:chExt cx="400050" cy="295275"/>
        </a:xfrm>
      </xdr:grpSpPr>
      <xdr:sp macro="" textlink="">
        <xdr:nvSpPr>
          <xdr:cNvPr id="129" name="Freeform 5" descr="&quot;&quot;" title="Month 1 navigation">
            <a:hlinkClick xmlns:r="http://schemas.openxmlformats.org/officeDocument/2006/relationships" r:id="rId1" tooltip="Show Month #1"/>
            <a:extLst>
              <a:ext uri="{FF2B5EF4-FFF2-40B4-BE49-F238E27FC236}">
                <a16:creationId xmlns:a16="http://schemas.microsoft.com/office/drawing/2014/main" id="{00000000-0008-0000-0A00-000081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19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7" y="185"/>
                </a:lnTo>
                <a:lnTo>
                  <a:pt x="404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7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0" name="Freeform 6">
            <a:extLst>
              <a:ext uri="{FF2B5EF4-FFF2-40B4-BE49-F238E27FC236}">
                <a16:creationId xmlns:a16="http://schemas.microsoft.com/office/drawing/2014/main" id="{00000000-0008-0000-0A00-000082000000}"/>
              </a:ext>
            </a:extLst>
          </xdr:cNvPr>
          <xdr:cNvSpPr>
            <a:spLocks/>
          </xdr:cNvSpPr>
        </xdr:nvSpPr>
        <xdr:spPr bwMode="auto">
          <a:xfrm>
            <a:off x="99822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1" name="Freeform 7">
            <a:extLst>
              <a:ext uri="{FF2B5EF4-FFF2-40B4-BE49-F238E27FC236}">
                <a16:creationId xmlns:a16="http://schemas.microsoft.com/office/drawing/2014/main" id="{00000000-0008-0000-0A00-000083000000}"/>
              </a:ext>
            </a:extLst>
          </xdr:cNvPr>
          <xdr:cNvSpPr>
            <a:spLocks/>
          </xdr:cNvSpPr>
        </xdr:nvSpPr>
        <xdr:spPr bwMode="auto">
          <a:xfrm>
            <a:off x="101727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2" name="Freeform 8">
            <a:extLst>
              <a:ext uri="{FF2B5EF4-FFF2-40B4-BE49-F238E27FC236}">
                <a16:creationId xmlns:a16="http://schemas.microsoft.com/office/drawing/2014/main" id="{00000000-0008-0000-0A00-000084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3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3" y="60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3" name="Freeform 9">
            <a:extLst>
              <a:ext uri="{FF2B5EF4-FFF2-40B4-BE49-F238E27FC236}">
                <a16:creationId xmlns:a16="http://schemas.microsoft.com/office/drawing/2014/main" id="{00000000-0008-0000-0A00-000085000000}"/>
              </a:ext>
            </a:extLst>
          </xdr:cNvPr>
          <xdr:cNvSpPr>
            <a:spLocks/>
          </xdr:cNvSpPr>
        </xdr:nvSpPr>
        <xdr:spPr bwMode="auto">
          <a:xfrm>
            <a:off x="10067925" y="481013"/>
            <a:ext cx="57150" cy="38100"/>
          </a:xfrm>
          <a:custGeom>
            <a:avLst/>
            <a:gdLst>
              <a:gd name="T0" fmla="*/ 34 w 67"/>
              <a:gd name="T1" fmla="*/ 0 h 49"/>
              <a:gd name="T2" fmla="*/ 46 w 67"/>
              <a:gd name="T3" fmla="*/ 2 h 49"/>
              <a:gd name="T4" fmla="*/ 54 w 67"/>
              <a:gd name="T5" fmla="*/ 6 h 49"/>
              <a:gd name="T6" fmla="*/ 57 w 67"/>
              <a:gd name="T7" fmla="*/ 12 h 49"/>
              <a:gd name="T8" fmla="*/ 55 w 67"/>
              <a:gd name="T9" fmla="*/ 17 h 49"/>
              <a:gd name="T10" fmla="*/ 48 w 67"/>
              <a:gd name="T11" fmla="*/ 20 h 49"/>
              <a:gd name="T12" fmla="*/ 38 w 67"/>
              <a:gd name="T13" fmla="*/ 23 h 49"/>
              <a:gd name="T14" fmla="*/ 38 w 67"/>
              <a:gd name="T15" fmla="*/ 26 h 49"/>
              <a:gd name="T16" fmla="*/ 37 w 67"/>
              <a:gd name="T17" fmla="*/ 28 h 49"/>
              <a:gd name="T18" fmla="*/ 38 w 67"/>
              <a:gd name="T19" fmla="*/ 32 h 49"/>
              <a:gd name="T20" fmla="*/ 39 w 67"/>
              <a:gd name="T21" fmla="*/ 37 h 49"/>
              <a:gd name="T22" fmla="*/ 43 w 67"/>
              <a:gd name="T23" fmla="*/ 39 h 49"/>
              <a:gd name="T24" fmla="*/ 45 w 67"/>
              <a:gd name="T25" fmla="*/ 41 h 49"/>
              <a:gd name="T26" fmla="*/ 49 w 67"/>
              <a:gd name="T27" fmla="*/ 42 h 49"/>
              <a:gd name="T28" fmla="*/ 50 w 67"/>
              <a:gd name="T29" fmla="*/ 41 h 49"/>
              <a:gd name="T30" fmla="*/ 52 w 67"/>
              <a:gd name="T31" fmla="*/ 41 h 49"/>
              <a:gd name="T32" fmla="*/ 54 w 67"/>
              <a:gd name="T33" fmla="*/ 41 h 49"/>
              <a:gd name="T34" fmla="*/ 56 w 67"/>
              <a:gd name="T35" fmla="*/ 39 h 49"/>
              <a:gd name="T36" fmla="*/ 58 w 67"/>
              <a:gd name="T37" fmla="*/ 38 h 49"/>
              <a:gd name="T38" fmla="*/ 59 w 67"/>
              <a:gd name="T39" fmla="*/ 35 h 49"/>
              <a:gd name="T40" fmla="*/ 60 w 67"/>
              <a:gd name="T41" fmla="*/ 31 h 49"/>
              <a:gd name="T42" fmla="*/ 67 w 67"/>
              <a:gd name="T43" fmla="*/ 31 h 49"/>
              <a:gd name="T44" fmla="*/ 64 w 67"/>
              <a:gd name="T45" fmla="*/ 41 h 49"/>
              <a:gd name="T46" fmla="*/ 58 w 67"/>
              <a:gd name="T47" fmla="*/ 47 h 49"/>
              <a:gd name="T48" fmla="*/ 49 w 67"/>
              <a:gd name="T49" fmla="*/ 49 h 49"/>
              <a:gd name="T50" fmla="*/ 44 w 67"/>
              <a:gd name="T51" fmla="*/ 49 h 49"/>
              <a:gd name="T52" fmla="*/ 40 w 67"/>
              <a:gd name="T53" fmla="*/ 47 h 49"/>
              <a:gd name="T54" fmla="*/ 36 w 67"/>
              <a:gd name="T55" fmla="*/ 43 h 49"/>
              <a:gd name="T56" fmla="*/ 34 w 67"/>
              <a:gd name="T57" fmla="*/ 40 h 49"/>
              <a:gd name="T58" fmla="*/ 31 w 67"/>
              <a:gd name="T59" fmla="*/ 43 h 49"/>
              <a:gd name="T60" fmla="*/ 27 w 67"/>
              <a:gd name="T61" fmla="*/ 47 h 49"/>
              <a:gd name="T62" fmla="*/ 23 w 67"/>
              <a:gd name="T63" fmla="*/ 49 h 49"/>
              <a:gd name="T64" fmla="*/ 19 w 67"/>
              <a:gd name="T65" fmla="*/ 49 h 49"/>
              <a:gd name="T66" fmla="*/ 9 w 67"/>
              <a:gd name="T67" fmla="*/ 47 h 49"/>
              <a:gd name="T68" fmla="*/ 3 w 67"/>
              <a:gd name="T69" fmla="*/ 41 h 49"/>
              <a:gd name="T70" fmla="*/ 0 w 67"/>
              <a:gd name="T71" fmla="*/ 31 h 49"/>
              <a:gd name="T72" fmla="*/ 8 w 67"/>
              <a:gd name="T73" fmla="*/ 31 h 49"/>
              <a:gd name="T74" fmla="*/ 8 w 67"/>
              <a:gd name="T75" fmla="*/ 35 h 49"/>
              <a:gd name="T76" fmla="*/ 10 w 67"/>
              <a:gd name="T77" fmla="*/ 38 h 49"/>
              <a:gd name="T78" fmla="*/ 11 w 67"/>
              <a:gd name="T79" fmla="*/ 39 h 49"/>
              <a:gd name="T80" fmla="*/ 13 w 67"/>
              <a:gd name="T81" fmla="*/ 41 h 49"/>
              <a:gd name="T82" fmla="*/ 15 w 67"/>
              <a:gd name="T83" fmla="*/ 41 h 49"/>
              <a:gd name="T84" fmla="*/ 18 w 67"/>
              <a:gd name="T85" fmla="*/ 41 h 49"/>
              <a:gd name="T86" fmla="*/ 19 w 67"/>
              <a:gd name="T87" fmla="*/ 42 h 49"/>
              <a:gd name="T88" fmla="*/ 22 w 67"/>
              <a:gd name="T89" fmla="*/ 41 h 49"/>
              <a:gd name="T90" fmla="*/ 25 w 67"/>
              <a:gd name="T91" fmla="*/ 39 h 49"/>
              <a:gd name="T92" fmla="*/ 27 w 67"/>
              <a:gd name="T93" fmla="*/ 37 h 49"/>
              <a:gd name="T94" fmla="*/ 30 w 67"/>
              <a:gd name="T95" fmla="*/ 32 h 49"/>
              <a:gd name="T96" fmla="*/ 30 w 67"/>
              <a:gd name="T97" fmla="*/ 28 h 49"/>
              <a:gd name="T98" fmla="*/ 30 w 67"/>
              <a:gd name="T99" fmla="*/ 26 h 49"/>
              <a:gd name="T100" fmla="*/ 28 w 67"/>
              <a:gd name="T101" fmla="*/ 23 h 49"/>
              <a:gd name="T102" fmla="*/ 20 w 67"/>
              <a:gd name="T103" fmla="*/ 20 h 49"/>
              <a:gd name="T104" fmla="*/ 13 w 67"/>
              <a:gd name="T105" fmla="*/ 17 h 49"/>
              <a:gd name="T106" fmla="*/ 11 w 67"/>
              <a:gd name="T107" fmla="*/ 12 h 49"/>
              <a:gd name="T108" fmla="*/ 14 w 67"/>
              <a:gd name="T109" fmla="*/ 6 h 49"/>
              <a:gd name="T110" fmla="*/ 22 w 67"/>
              <a:gd name="T111" fmla="*/ 2 h 49"/>
              <a:gd name="T112" fmla="*/ 34 w 67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9">
                <a:moveTo>
                  <a:pt x="34" y="0"/>
                </a:moveTo>
                <a:lnTo>
                  <a:pt x="46" y="2"/>
                </a:lnTo>
                <a:lnTo>
                  <a:pt x="54" y="6"/>
                </a:lnTo>
                <a:lnTo>
                  <a:pt x="57" y="12"/>
                </a:lnTo>
                <a:lnTo>
                  <a:pt x="55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3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7" y="31"/>
                </a:lnTo>
                <a:lnTo>
                  <a:pt x="64" y="41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1" y="43"/>
                </a:lnTo>
                <a:lnTo>
                  <a:pt x="27" y="47"/>
                </a:lnTo>
                <a:lnTo>
                  <a:pt x="23" y="49"/>
                </a:lnTo>
                <a:lnTo>
                  <a:pt x="19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8" y="31"/>
                </a:lnTo>
                <a:lnTo>
                  <a:pt x="8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8" y="41"/>
                </a:lnTo>
                <a:lnTo>
                  <a:pt x="19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30" y="32"/>
                </a:lnTo>
                <a:lnTo>
                  <a:pt x="30" y="28"/>
                </a:lnTo>
                <a:lnTo>
                  <a:pt x="30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71438</xdr:rowOff>
    </xdr:from>
    <xdr:to>
      <xdr:col>29</xdr:col>
      <xdr:colOff>466725</xdr:colOff>
      <xdr:row>1</xdr:row>
      <xdr:rowOff>366713</xdr:rowOff>
    </xdr:to>
    <xdr:grpSp>
      <xdr:nvGrpSpPr>
        <xdr:cNvPr id="134" name="Month 2" descr="Orange bear face" title="Month 2 navigation button">
          <a:hlinkClick xmlns:r="http://schemas.openxmlformats.org/officeDocument/2006/relationships" r:id="rId2" tooltip="Click to view Month 2"/>
          <a:extLst>
            <a:ext uri="{FF2B5EF4-FFF2-40B4-BE49-F238E27FC236}">
              <a16:creationId xmlns:a16="http://schemas.microsoft.com/office/drawing/2014/main" id="{00000000-0008-0000-0A00-000086000000}"/>
            </a:ext>
          </a:extLst>
        </xdr:cNvPr>
        <xdr:cNvGrpSpPr/>
      </xdr:nvGrpSpPr>
      <xdr:grpSpPr>
        <a:xfrm>
          <a:off x="10429875" y="290513"/>
          <a:ext cx="400050" cy="295275"/>
          <a:chOff x="10439400" y="300038"/>
          <a:chExt cx="400050" cy="295275"/>
        </a:xfrm>
      </xdr:grpSpPr>
      <xdr:sp macro="" textlink="">
        <xdr:nvSpPr>
          <xdr:cNvPr id="135" name="Freeform 10">
            <a:hlinkClick xmlns:r="http://schemas.openxmlformats.org/officeDocument/2006/relationships" r:id="rId2" tooltip="Show Month #2"/>
            <a:extLst>
              <a:ext uri="{FF2B5EF4-FFF2-40B4-BE49-F238E27FC236}">
                <a16:creationId xmlns:a16="http://schemas.microsoft.com/office/drawing/2014/main" id="{00000000-0008-0000-0A00-000087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3000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6 h 345"/>
              <a:gd name="T24" fmla="*/ 322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7 h 345"/>
              <a:gd name="T44" fmla="*/ 127 w 458"/>
              <a:gd name="T45" fmla="*/ 169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3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6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6" name="Freeform 11">
            <a:extLst>
              <a:ext uri="{FF2B5EF4-FFF2-40B4-BE49-F238E27FC236}">
                <a16:creationId xmlns:a16="http://schemas.microsoft.com/office/drawing/2014/main" id="{00000000-0008-0000-0A00-000088000000}"/>
              </a:ext>
            </a:extLst>
          </xdr:cNvPr>
          <xdr:cNvSpPr>
            <a:spLocks/>
          </xdr:cNvSpPr>
        </xdr:nvSpPr>
        <xdr:spPr bwMode="auto">
          <a:xfrm>
            <a:off x="105251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7" name="Freeform 12">
            <a:extLst>
              <a:ext uri="{FF2B5EF4-FFF2-40B4-BE49-F238E27FC236}">
                <a16:creationId xmlns:a16="http://schemas.microsoft.com/office/drawing/2014/main" id="{00000000-0008-0000-0A00-000089000000}"/>
              </a:ext>
            </a:extLst>
          </xdr:cNvPr>
          <xdr:cNvSpPr>
            <a:spLocks/>
          </xdr:cNvSpPr>
        </xdr:nvSpPr>
        <xdr:spPr bwMode="auto">
          <a:xfrm>
            <a:off x="107156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8" name="Freeform 13">
            <a:extLst>
              <a:ext uri="{FF2B5EF4-FFF2-40B4-BE49-F238E27FC236}">
                <a16:creationId xmlns:a16="http://schemas.microsoft.com/office/drawing/2014/main" id="{00000000-0008-0000-0A00-00008A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5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9" name="Freeform 14">
            <a:extLst>
              <a:ext uri="{FF2B5EF4-FFF2-40B4-BE49-F238E27FC236}">
                <a16:creationId xmlns:a16="http://schemas.microsoft.com/office/drawing/2014/main" id="{00000000-0008-0000-0A00-00008B000000}"/>
              </a:ext>
            </a:extLst>
          </xdr:cNvPr>
          <xdr:cNvSpPr>
            <a:spLocks/>
          </xdr:cNvSpPr>
        </xdr:nvSpPr>
        <xdr:spPr bwMode="auto">
          <a:xfrm>
            <a:off x="10610850" y="481013"/>
            <a:ext cx="57150" cy="38100"/>
          </a:xfrm>
          <a:custGeom>
            <a:avLst/>
            <a:gdLst>
              <a:gd name="T0" fmla="*/ 34 w 66"/>
              <a:gd name="T1" fmla="*/ 0 h 49"/>
              <a:gd name="T2" fmla="*/ 46 w 66"/>
              <a:gd name="T3" fmla="*/ 2 h 49"/>
              <a:gd name="T4" fmla="*/ 53 w 66"/>
              <a:gd name="T5" fmla="*/ 6 h 49"/>
              <a:gd name="T6" fmla="*/ 57 w 66"/>
              <a:gd name="T7" fmla="*/ 12 h 49"/>
              <a:gd name="T8" fmla="*/ 54 w 66"/>
              <a:gd name="T9" fmla="*/ 17 h 49"/>
              <a:gd name="T10" fmla="*/ 48 w 66"/>
              <a:gd name="T11" fmla="*/ 20 h 49"/>
              <a:gd name="T12" fmla="*/ 38 w 66"/>
              <a:gd name="T13" fmla="*/ 23 h 49"/>
              <a:gd name="T14" fmla="*/ 38 w 66"/>
              <a:gd name="T15" fmla="*/ 26 h 49"/>
              <a:gd name="T16" fmla="*/ 37 w 66"/>
              <a:gd name="T17" fmla="*/ 28 h 49"/>
              <a:gd name="T18" fmla="*/ 38 w 66"/>
              <a:gd name="T19" fmla="*/ 32 h 49"/>
              <a:gd name="T20" fmla="*/ 39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9 w 66"/>
              <a:gd name="T27" fmla="*/ 42 h 49"/>
              <a:gd name="T28" fmla="*/ 50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8 w 66"/>
              <a:gd name="T37" fmla="*/ 38 h 49"/>
              <a:gd name="T38" fmla="*/ 59 w 66"/>
              <a:gd name="T39" fmla="*/ 35 h 49"/>
              <a:gd name="T40" fmla="*/ 60 w 66"/>
              <a:gd name="T41" fmla="*/ 31 h 49"/>
              <a:gd name="T42" fmla="*/ 66 w 66"/>
              <a:gd name="T43" fmla="*/ 31 h 49"/>
              <a:gd name="T44" fmla="*/ 64 w 66"/>
              <a:gd name="T45" fmla="*/ 40 h 49"/>
              <a:gd name="T46" fmla="*/ 58 w 66"/>
              <a:gd name="T47" fmla="*/ 47 h 49"/>
              <a:gd name="T48" fmla="*/ 49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4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3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0 h 49"/>
              <a:gd name="T70" fmla="*/ 0 w 66"/>
              <a:gd name="T71" fmla="*/ 31 h 49"/>
              <a:gd name="T72" fmla="*/ 8 w 66"/>
              <a:gd name="T73" fmla="*/ 31 h 49"/>
              <a:gd name="T74" fmla="*/ 9 w 66"/>
              <a:gd name="T75" fmla="*/ 35 h 49"/>
              <a:gd name="T76" fmla="*/ 10 w 66"/>
              <a:gd name="T77" fmla="*/ 38 h 49"/>
              <a:gd name="T78" fmla="*/ 11 w 66"/>
              <a:gd name="T79" fmla="*/ 39 h 49"/>
              <a:gd name="T80" fmla="*/ 13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5 w 66"/>
              <a:gd name="T91" fmla="*/ 39 h 49"/>
              <a:gd name="T92" fmla="*/ 27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8 w 66"/>
              <a:gd name="T101" fmla="*/ 23 h 49"/>
              <a:gd name="T102" fmla="*/ 20 w 66"/>
              <a:gd name="T103" fmla="*/ 20 h 49"/>
              <a:gd name="T104" fmla="*/ 13 w 66"/>
              <a:gd name="T105" fmla="*/ 17 h 49"/>
              <a:gd name="T106" fmla="*/ 11 w 66"/>
              <a:gd name="T107" fmla="*/ 12 h 49"/>
              <a:gd name="T108" fmla="*/ 14 w 66"/>
              <a:gd name="T109" fmla="*/ 6 h 49"/>
              <a:gd name="T110" fmla="*/ 22 w 66"/>
              <a:gd name="T111" fmla="*/ 2 h 49"/>
              <a:gd name="T112" fmla="*/ 34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4" y="0"/>
                </a:moveTo>
                <a:lnTo>
                  <a:pt x="46" y="2"/>
                </a:lnTo>
                <a:lnTo>
                  <a:pt x="53" y="6"/>
                </a:lnTo>
                <a:lnTo>
                  <a:pt x="57" y="12"/>
                </a:lnTo>
                <a:lnTo>
                  <a:pt x="54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2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6" y="31"/>
                </a:lnTo>
                <a:lnTo>
                  <a:pt x="64" y="40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0" y="43"/>
                </a:lnTo>
                <a:lnTo>
                  <a:pt x="27" y="47"/>
                </a:lnTo>
                <a:lnTo>
                  <a:pt x="23" y="49"/>
                </a:lnTo>
                <a:lnTo>
                  <a:pt x="18" y="49"/>
                </a:lnTo>
                <a:lnTo>
                  <a:pt x="9" y="47"/>
                </a:lnTo>
                <a:lnTo>
                  <a:pt x="3" y="40"/>
                </a:lnTo>
                <a:lnTo>
                  <a:pt x="0" y="31"/>
                </a:lnTo>
                <a:lnTo>
                  <a:pt x="8" y="31"/>
                </a:lnTo>
                <a:lnTo>
                  <a:pt x="9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71438</xdr:rowOff>
    </xdr:from>
    <xdr:to>
      <xdr:col>32</xdr:col>
      <xdr:colOff>57150</xdr:colOff>
      <xdr:row>1</xdr:row>
      <xdr:rowOff>366713</xdr:rowOff>
    </xdr:to>
    <xdr:grpSp>
      <xdr:nvGrpSpPr>
        <xdr:cNvPr id="140" name="Month 3" descr="Pink bear face" title="Month 3 navigation button">
          <a:hlinkClick xmlns:r="http://schemas.openxmlformats.org/officeDocument/2006/relationships" r:id="rId3" tooltip="Click to view Month 3"/>
          <a:extLst>
            <a:ext uri="{FF2B5EF4-FFF2-40B4-BE49-F238E27FC236}">
              <a16:creationId xmlns:a16="http://schemas.microsoft.com/office/drawing/2014/main" id="{00000000-0008-0000-0A00-00008C000000}"/>
            </a:ext>
          </a:extLst>
        </xdr:cNvPr>
        <xdr:cNvGrpSpPr/>
      </xdr:nvGrpSpPr>
      <xdr:grpSpPr>
        <a:xfrm>
          <a:off x="10972800" y="290513"/>
          <a:ext cx="400050" cy="295275"/>
          <a:chOff x="10982325" y="300038"/>
          <a:chExt cx="400050" cy="295275"/>
        </a:xfrm>
      </xdr:grpSpPr>
      <xdr:sp macro="" textlink="">
        <xdr:nvSpPr>
          <xdr:cNvPr id="141" name="Freeform 15">
            <a:hlinkClick xmlns:r="http://schemas.openxmlformats.org/officeDocument/2006/relationships" r:id="rId3" tooltip="Show Month #3"/>
            <a:extLst>
              <a:ext uri="{FF2B5EF4-FFF2-40B4-BE49-F238E27FC236}">
                <a16:creationId xmlns:a16="http://schemas.microsoft.com/office/drawing/2014/main" id="{00000000-0008-0000-0A00-00008D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5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3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2" name="Freeform 16">
            <a:extLst>
              <a:ext uri="{FF2B5EF4-FFF2-40B4-BE49-F238E27FC236}">
                <a16:creationId xmlns:a16="http://schemas.microsoft.com/office/drawing/2014/main" id="{00000000-0008-0000-0A00-00008E000000}"/>
              </a:ext>
            </a:extLst>
          </xdr:cNvPr>
          <xdr:cNvSpPr>
            <a:spLocks/>
          </xdr:cNvSpPr>
        </xdr:nvSpPr>
        <xdr:spPr bwMode="auto">
          <a:xfrm>
            <a:off x="11068050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3" name="Freeform 17">
            <a:extLst>
              <a:ext uri="{FF2B5EF4-FFF2-40B4-BE49-F238E27FC236}">
                <a16:creationId xmlns:a16="http://schemas.microsoft.com/office/drawing/2014/main" id="{00000000-0008-0000-0A00-00008F000000}"/>
              </a:ext>
            </a:extLst>
          </xdr:cNvPr>
          <xdr:cNvSpPr>
            <a:spLocks/>
          </xdr:cNvSpPr>
        </xdr:nvSpPr>
        <xdr:spPr bwMode="auto">
          <a:xfrm>
            <a:off x="1125855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4" name="Freeform 18">
            <a:extLst>
              <a:ext uri="{FF2B5EF4-FFF2-40B4-BE49-F238E27FC236}">
                <a16:creationId xmlns:a16="http://schemas.microsoft.com/office/drawing/2014/main" id="{00000000-0008-0000-0A00-000090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2 w 98"/>
              <a:gd name="T29" fmla="*/ 68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0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2" y="56"/>
                </a:lnTo>
                <a:lnTo>
                  <a:pt x="16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2" y="68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5" name="Freeform 19">
            <a:extLst>
              <a:ext uri="{FF2B5EF4-FFF2-40B4-BE49-F238E27FC236}">
                <a16:creationId xmlns:a16="http://schemas.microsoft.com/office/drawing/2014/main" id="{00000000-0008-0000-0A00-000091000000}"/>
              </a:ext>
            </a:extLst>
          </xdr:cNvPr>
          <xdr:cNvSpPr>
            <a:spLocks/>
          </xdr:cNvSpPr>
        </xdr:nvSpPr>
        <xdr:spPr bwMode="auto">
          <a:xfrm>
            <a:off x="11153775" y="481013"/>
            <a:ext cx="57150" cy="38100"/>
          </a:xfrm>
          <a:custGeom>
            <a:avLst/>
            <a:gdLst>
              <a:gd name="T0" fmla="*/ 33 w 65"/>
              <a:gd name="T1" fmla="*/ 0 h 49"/>
              <a:gd name="T2" fmla="*/ 45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6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4 w 65"/>
              <a:gd name="T35" fmla="*/ 39 h 49"/>
              <a:gd name="T36" fmla="*/ 57 w 65"/>
              <a:gd name="T37" fmla="*/ 38 h 49"/>
              <a:gd name="T38" fmla="*/ 58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7 w 65"/>
              <a:gd name="T47" fmla="*/ 47 h 49"/>
              <a:gd name="T48" fmla="*/ 48 w 65"/>
              <a:gd name="T49" fmla="*/ 49 h 49"/>
              <a:gd name="T50" fmla="*/ 42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3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8 w 65"/>
              <a:gd name="T75" fmla="*/ 35 h 49"/>
              <a:gd name="T76" fmla="*/ 9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1 w 65"/>
              <a:gd name="T111" fmla="*/ 2 h 49"/>
              <a:gd name="T112" fmla="*/ 33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3" y="0"/>
                </a:moveTo>
                <a:lnTo>
                  <a:pt x="45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6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4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7" y="47"/>
                </a:lnTo>
                <a:lnTo>
                  <a:pt x="48" y="49"/>
                </a:lnTo>
                <a:lnTo>
                  <a:pt x="42" y="49"/>
                </a:lnTo>
                <a:lnTo>
                  <a:pt x="39" y="47"/>
                </a:lnTo>
                <a:lnTo>
                  <a:pt x="36" y="43"/>
                </a:lnTo>
                <a:lnTo>
                  <a:pt x="33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71438</xdr:rowOff>
    </xdr:from>
    <xdr:to>
      <xdr:col>32</xdr:col>
      <xdr:colOff>600075</xdr:colOff>
      <xdr:row>1</xdr:row>
      <xdr:rowOff>366713</xdr:rowOff>
    </xdr:to>
    <xdr:grpSp>
      <xdr:nvGrpSpPr>
        <xdr:cNvPr id="146" name="Month 4" descr="Red bear face" title="Month 4 navigation button">
          <a:hlinkClick xmlns:r="http://schemas.openxmlformats.org/officeDocument/2006/relationships" r:id="rId4" tooltip="Click to view Month 4"/>
          <a:extLst>
            <a:ext uri="{FF2B5EF4-FFF2-40B4-BE49-F238E27FC236}">
              <a16:creationId xmlns:a16="http://schemas.microsoft.com/office/drawing/2014/main" id="{00000000-0008-0000-0A00-000092000000}"/>
            </a:ext>
          </a:extLst>
        </xdr:cNvPr>
        <xdr:cNvGrpSpPr/>
      </xdr:nvGrpSpPr>
      <xdr:grpSpPr>
        <a:xfrm>
          <a:off x="11515725" y="290513"/>
          <a:ext cx="400050" cy="295275"/>
          <a:chOff x="11525250" y="300038"/>
          <a:chExt cx="400050" cy="295275"/>
        </a:xfrm>
      </xdr:grpSpPr>
      <xdr:sp macro="" textlink="">
        <xdr:nvSpPr>
          <xdr:cNvPr id="147" name="Freeform 20">
            <a:hlinkClick xmlns:r="http://schemas.openxmlformats.org/officeDocument/2006/relationships" r:id="rId4" tooltip="Show Month #4"/>
            <a:extLst>
              <a:ext uri="{FF2B5EF4-FFF2-40B4-BE49-F238E27FC236}">
                <a16:creationId xmlns:a16="http://schemas.microsoft.com/office/drawing/2014/main" id="{00000000-0008-0000-0A00-000093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4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8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2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4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8" name="Freeform 21">
            <a:extLst>
              <a:ext uri="{FF2B5EF4-FFF2-40B4-BE49-F238E27FC236}">
                <a16:creationId xmlns:a16="http://schemas.microsoft.com/office/drawing/2014/main" id="{00000000-0008-0000-0A00-000094000000}"/>
              </a:ext>
            </a:extLst>
          </xdr:cNvPr>
          <xdr:cNvSpPr>
            <a:spLocks/>
          </xdr:cNvSpPr>
        </xdr:nvSpPr>
        <xdr:spPr bwMode="auto">
          <a:xfrm>
            <a:off x="1161097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9" name="Freeform 22">
            <a:extLst>
              <a:ext uri="{FF2B5EF4-FFF2-40B4-BE49-F238E27FC236}">
                <a16:creationId xmlns:a16="http://schemas.microsoft.com/office/drawing/2014/main" id="{00000000-0008-0000-0A00-000095000000}"/>
              </a:ext>
            </a:extLst>
          </xdr:cNvPr>
          <xdr:cNvSpPr>
            <a:spLocks/>
          </xdr:cNvSpPr>
        </xdr:nvSpPr>
        <xdr:spPr bwMode="auto">
          <a:xfrm>
            <a:off x="11801475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0" name="Freeform 23">
            <a:extLst>
              <a:ext uri="{FF2B5EF4-FFF2-40B4-BE49-F238E27FC236}">
                <a16:creationId xmlns:a16="http://schemas.microsoft.com/office/drawing/2014/main" id="{00000000-0008-0000-0A00-000096000000}"/>
              </a:ext>
            </a:extLst>
          </xdr:cNvPr>
          <xdr:cNvSpPr>
            <a:spLocks noEditPoints="1"/>
          </xdr:cNvSpPr>
        </xdr:nvSpPr>
        <xdr:spPr bwMode="auto">
          <a:xfrm>
            <a:off x="11687175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7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5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5"/>
                </a:lnTo>
                <a:lnTo>
                  <a:pt x="82" y="56"/>
                </a:lnTo>
                <a:lnTo>
                  <a:pt x="76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1" name="Freeform 24">
            <a:extLst>
              <a:ext uri="{FF2B5EF4-FFF2-40B4-BE49-F238E27FC236}">
                <a16:creationId xmlns:a16="http://schemas.microsoft.com/office/drawing/2014/main" id="{00000000-0008-0000-0A00-000097000000}"/>
              </a:ext>
            </a:extLst>
          </xdr:cNvPr>
          <xdr:cNvSpPr>
            <a:spLocks/>
          </xdr:cNvSpPr>
        </xdr:nvSpPr>
        <xdr:spPr bwMode="auto">
          <a:xfrm>
            <a:off x="11696700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0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0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71438</xdr:rowOff>
    </xdr:from>
    <xdr:to>
      <xdr:col>34</xdr:col>
      <xdr:colOff>285750</xdr:colOff>
      <xdr:row>1</xdr:row>
      <xdr:rowOff>366713</xdr:rowOff>
    </xdr:to>
    <xdr:grpSp>
      <xdr:nvGrpSpPr>
        <xdr:cNvPr id="152" name="Month 5" descr="Blue bear face" title="Month 5 navigation button">
          <a:hlinkClick xmlns:r="http://schemas.openxmlformats.org/officeDocument/2006/relationships" r:id="rId5" tooltip="Click to view Month 5"/>
          <a:extLst>
            <a:ext uri="{FF2B5EF4-FFF2-40B4-BE49-F238E27FC236}">
              <a16:creationId xmlns:a16="http://schemas.microsoft.com/office/drawing/2014/main" id="{00000000-0008-0000-0A00-000098000000}"/>
            </a:ext>
          </a:extLst>
        </xdr:cNvPr>
        <xdr:cNvGrpSpPr/>
      </xdr:nvGrpSpPr>
      <xdr:grpSpPr>
        <a:xfrm>
          <a:off x="12058650" y="290513"/>
          <a:ext cx="400050" cy="295275"/>
          <a:chOff x="12068175" y="300038"/>
          <a:chExt cx="400050" cy="295275"/>
        </a:xfrm>
      </xdr:grpSpPr>
      <xdr:sp macro="" textlink="">
        <xdr:nvSpPr>
          <xdr:cNvPr id="153" name="Freeform 25">
            <a:hlinkClick xmlns:r="http://schemas.openxmlformats.org/officeDocument/2006/relationships" r:id="rId5" tooltip="Show Month #5"/>
            <a:extLst>
              <a:ext uri="{FF2B5EF4-FFF2-40B4-BE49-F238E27FC236}">
                <a16:creationId xmlns:a16="http://schemas.microsoft.com/office/drawing/2014/main" id="{00000000-0008-0000-0A00-000099000000}"/>
              </a:ext>
            </a:extLst>
          </xdr:cNvPr>
          <xdr:cNvSpPr>
            <a:spLocks noEditPoints="1"/>
          </xdr:cNvSpPr>
        </xdr:nvSpPr>
        <xdr:spPr bwMode="auto">
          <a:xfrm>
            <a:off x="120681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5 w 458"/>
              <a:gd name="T11" fmla="*/ 277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2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2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3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5" y="277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2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8"/>
                </a:lnTo>
                <a:lnTo>
                  <a:pt x="139" y="187"/>
                </a:lnTo>
                <a:lnTo>
                  <a:pt x="136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3"/>
                </a:lnTo>
                <a:lnTo>
                  <a:pt x="340" y="19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7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2"/>
                </a:lnTo>
                <a:lnTo>
                  <a:pt x="407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6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6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4" name="Freeform 26">
            <a:extLst>
              <a:ext uri="{FF2B5EF4-FFF2-40B4-BE49-F238E27FC236}">
                <a16:creationId xmlns:a16="http://schemas.microsoft.com/office/drawing/2014/main" id="{00000000-0008-0000-0A00-00009A000000}"/>
              </a:ext>
            </a:extLst>
          </xdr:cNvPr>
          <xdr:cNvSpPr>
            <a:spLocks/>
          </xdr:cNvSpPr>
        </xdr:nvSpPr>
        <xdr:spPr bwMode="auto">
          <a:xfrm>
            <a:off x="121539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5" name="Freeform 27">
            <a:extLst>
              <a:ext uri="{FF2B5EF4-FFF2-40B4-BE49-F238E27FC236}">
                <a16:creationId xmlns:a16="http://schemas.microsoft.com/office/drawing/2014/main" id="{00000000-0008-0000-0A00-00009B000000}"/>
              </a:ext>
            </a:extLst>
          </xdr:cNvPr>
          <xdr:cNvSpPr>
            <a:spLocks/>
          </xdr:cNvSpPr>
        </xdr:nvSpPr>
        <xdr:spPr bwMode="auto">
          <a:xfrm>
            <a:off x="123444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6" name="Freeform 28">
            <a:extLst>
              <a:ext uri="{FF2B5EF4-FFF2-40B4-BE49-F238E27FC236}">
                <a16:creationId xmlns:a16="http://schemas.microsoft.com/office/drawing/2014/main" id="{00000000-0008-0000-0A00-00009C000000}"/>
              </a:ext>
            </a:extLst>
          </xdr:cNvPr>
          <xdr:cNvSpPr>
            <a:spLocks noEditPoints="1"/>
          </xdr:cNvSpPr>
        </xdr:nvSpPr>
        <xdr:spPr bwMode="auto">
          <a:xfrm>
            <a:off x="122301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7" name="Freeform 29">
            <a:extLst>
              <a:ext uri="{FF2B5EF4-FFF2-40B4-BE49-F238E27FC236}">
                <a16:creationId xmlns:a16="http://schemas.microsoft.com/office/drawing/2014/main" id="{00000000-0008-0000-0A00-00009D000000}"/>
              </a:ext>
            </a:extLst>
          </xdr:cNvPr>
          <xdr:cNvSpPr>
            <a:spLocks/>
          </xdr:cNvSpPr>
        </xdr:nvSpPr>
        <xdr:spPr bwMode="auto">
          <a:xfrm>
            <a:off x="12239625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6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9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8 w 65"/>
              <a:gd name="T41" fmla="*/ 31 h 49"/>
              <a:gd name="T42" fmla="*/ 65 w 65"/>
              <a:gd name="T43" fmla="*/ 31 h 49"/>
              <a:gd name="T44" fmla="*/ 63 w 65"/>
              <a:gd name="T45" fmla="*/ 41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1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1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9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9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6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9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8" y="31"/>
                </a:lnTo>
                <a:lnTo>
                  <a:pt x="65" y="31"/>
                </a:lnTo>
                <a:lnTo>
                  <a:pt x="63" y="41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1" y="49"/>
                </a:lnTo>
                <a:lnTo>
                  <a:pt x="17" y="49"/>
                </a:lnTo>
                <a:lnTo>
                  <a:pt x="8" y="47"/>
                </a:lnTo>
                <a:lnTo>
                  <a:pt x="2" y="41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9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9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71438</xdr:rowOff>
    </xdr:from>
    <xdr:to>
      <xdr:col>35</xdr:col>
      <xdr:colOff>66675</xdr:colOff>
      <xdr:row>1</xdr:row>
      <xdr:rowOff>366713</xdr:rowOff>
    </xdr:to>
    <xdr:grpSp>
      <xdr:nvGrpSpPr>
        <xdr:cNvPr id="158" name="Month 6" descr="Green bear face" title="Month 6 navigation button">
          <a:hlinkClick xmlns:r="http://schemas.openxmlformats.org/officeDocument/2006/relationships" r:id="rId6" tooltip="Click to view Month 6"/>
          <a:extLst>
            <a:ext uri="{FF2B5EF4-FFF2-40B4-BE49-F238E27FC236}">
              <a16:creationId xmlns:a16="http://schemas.microsoft.com/office/drawing/2014/main" id="{00000000-0008-0000-0A00-00009E000000}"/>
            </a:ext>
          </a:extLst>
        </xdr:cNvPr>
        <xdr:cNvGrpSpPr/>
      </xdr:nvGrpSpPr>
      <xdr:grpSpPr>
        <a:xfrm>
          <a:off x="12601575" y="290513"/>
          <a:ext cx="400050" cy="295275"/>
          <a:chOff x="12611100" y="300038"/>
          <a:chExt cx="400050" cy="295275"/>
        </a:xfrm>
      </xdr:grpSpPr>
      <xdr:sp macro="" textlink="">
        <xdr:nvSpPr>
          <xdr:cNvPr id="159" name="Freeform 30">
            <a:hlinkClick xmlns:r="http://schemas.openxmlformats.org/officeDocument/2006/relationships" r:id="rId6" tooltip="Show Month #6"/>
            <a:extLst>
              <a:ext uri="{FF2B5EF4-FFF2-40B4-BE49-F238E27FC236}">
                <a16:creationId xmlns:a16="http://schemas.microsoft.com/office/drawing/2014/main" id="{00000000-0008-0000-0A00-00009F000000}"/>
              </a:ext>
            </a:extLst>
          </xdr:cNvPr>
          <xdr:cNvSpPr>
            <a:spLocks noEditPoints="1"/>
          </xdr:cNvSpPr>
        </xdr:nvSpPr>
        <xdr:spPr bwMode="auto">
          <a:xfrm>
            <a:off x="12611100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9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2"/>
                </a:lnTo>
                <a:lnTo>
                  <a:pt x="408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0" name="Freeform 31">
            <a:extLst>
              <a:ext uri="{FF2B5EF4-FFF2-40B4-BE49-F238E27FC236}">
                <a16:creationId xmlns:a16="http://schemas.microsoft.com/office/drawing/2014/main" id="{00000000-0008-0000-0A00-0000A0000000}"/>
              </a:ext>
            </a:extLst>
          </xdr:cNvPr>
          <xdr:cNvSpPr>
            <a:spLocks/>
          </xdr:cNvSpPr>
        </xdr:nvSpPr>
        <xdr:spPr bwMode="auto">
          <a:xfrm>
            <a:off x="126968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1" name="Freeform 32">
            <a:extLst>
              <a:ext uri="{FF2B5EF4-FFF2-40B4-BE49-F238E27FC236}">
                <a16:creationId xmlns:a16="http://schemas.microsoft.com/office/drawing/2014/main" id="{00000000-0008-0000-0A00-0000A1000000}"/>
              </a:ext>
            </a:extLst>
          </xdr:cNvPr>
          <xdr:cNvSpPr>
            <a:spLocks/>
          </xdr:cNvSpPr>
        </xdr:nvSpPr>
        <xdr:spPr bwMode="auto">
          <a:xfrm>
            <a:off x="128873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2" name="Freeform 33">
            <a:extLst>
              <a:ext uri="{FF2B5EF4-FFF2-40B4-BE49-F238E27FC236}">
                <a16:creationId xmlns:a16="http://schemas.microsoft.com/office/drawing/2014/main" id="{00000000-0008-0000-0A00-0000A2000000}"/>
              </a:ext>
            </a:extLst>
          </xdr:cNvPr>
          <xdr:cNvSpPr>
            <a:spLocks noEditPoints="1"/>
          </xdr:cNvSpPr>
        </xdr:nvSpPr>
        <xdr:spPr bwMode="auto">
          <a:xfrm>
            <a:off x="1277302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2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2" y="68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5" y="66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3"/>
                </a:lnTo>
                <a:lnTo>
                  <a:pt x="53" y="51"/>
                </a:lnTo>
                <a:lnTo>
                  <a:pt x="55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3" name="Freeform 34">
            <a:extLst>
              <a:ext uri="{FF2B5EF4-FFF2-40B4-BE49-F238E27FC236}">
                <a16:creationId xmlns:a16="http://schemas.microsoft.com/office/drawing/2014/main" id="{00000000-0008-0000-0A00-0000A3000000}"/>
              </a:ext>
            </a:extLst>
          </xdr:cNvPr>
          <xdr:cNvSpPr>
            <a:spLocks/>
          </xdr:cNvSpPr>
        </xdr:nvSpPr>
        <xdr:spPr bwMode="auto">
          <a:xfrm>
            <a:off x="12782550" y="481013"/>
            <a:ext cx="57150" cy="38100"/>
          </a:xfrm>
          <a:custGeom>
            <a:avLst/>
            <a:gdLst>
              <a:gd name="T0" fmla="*/ 33 w 66"/>
              <a:gd name="T1" fmla="*/ 0 h 49"/>
              <a:gd name="T2" fmla="*/ 45 w 66"/>
              <a:gd name="T3" fmla="*/ 2 h 49"/>
              <a:gd name="T4" fmla="*/ 53 w 66"/>
              <a:gd name="T5" fmla="*/ 6 h 49"/>
              <a:gd name="T6" fmla="*/ 56 w 66"/>
              <a:gd name="T7" fmla="*/ 12 h 49"/>
              <a:gd name="T8" fmla="*/ 54 w 66"/>
              <a:gd name="T9" fmla="*/ 17 h 49"/>
              <a:gd name="T10" fmla="*/ 47 w 66"/>
              <a:gd name="T11" fmla="*/ 20 h 49"/>
              <a:gd name="T12" fmla="*/ 39 w 66"/>
              <a:gd name="T13" fmla="*/ 23 h 49"/>
              <a:gd name="T14" fmla="*/ 37 w 66"/>
              <a:gd name="T15" fmla="*/ 26 h 49"/>
              <a:gd name="T16" fmla="*/ 37 w 66"/>
              <a:gd name="T17" fmla="*/ 28 h 49"/>
              <a:gd name="T18" fmla="*/ 37 w 66"/>
              <a:gd name="T19" fmla="*/ 32 h 49"/>
              <a:gd name="T20" fmla="*/ 40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8 w 66"/>
              <a:gd name="T27" fmla="*/ 42 h 49"/>
              <a:gd name="T28" fmla="*/ 49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7 w 66"/>
              <a:gd name="T37" fmla="*/ 38 h 49"/>
              <a:gd name="T38" fmla="*/ 58 w 66"/>
              <a:gd name="T39" fmla="*/ 35 h 49"/>
              <a:gd name="T40" fmla="*/ 59 w 66"/>
              <a:gd name="T41" fmla="*/ 31 h 49"/>
              <a:gd name="T42" fmla="*/ 66 w 66"/>
              <a:gd name="T43" fmla="*/ 31 h 49"/>
              <a:gd name="T44" fmla="*/ 64 w 66"/>
              <a:gd name="T45" fmla="*/ 41 h 49"/>
              <a:gd name="T46" fmla="*/ 57 w 66"/>
              <a:gd name="T47" fmla="*/ 47 h 49"/>
              <a:gd name="T48" fmla="*/ 48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3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2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1 h 49"/>
              <a:gd name="T70" fmla="*/ 0 w 66"/>
              <a:gd name="T71" fmla="*/ 31 h 49"/>
              <a:gd name="T72" fmla="*/ 7 w 66"/>
              <a:gd name="T73" fmla="*/ 31 h 49"/>
              <a:gd name="T74" fmla="*/ 8 w 66"/>
              <a:gd name="T75" fmla="*/ 35 h 49"/>
              <a:gd name="T76" fmla="*/ 9 w 66"/>
              <a:gd name="T77" fmla="*/ 38 h 49"/>
              <a:gd name="T78" fmla="*/ 10 w 66"/>
              <a:gd name="T79" fmla="*/ 39 h 49"/>
              <a:gd name="T80" fmla="*/ 12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4 w 66"/>
              <a:gd name="T91" fmla="*/ 39 h 49"/>
              <a:gd name="T92" fmla="*/ 28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9 w 66"/>
              <a:gd name="T101" fmla="*/ 23 h 49"/>
              <a:gd name="T102" fmla="*/ 19 w 66"/>
              <a:gd name="T103" fmla="*/ 20 h 49"/>
              <a:gd name="T104" fmla="*/ 12 w 66"/>
              <a:gd name="T105" fmla="*/ 17 h 49"/>
              <a:gd name="T106" fmla="*/ 10 w 66"/>
              <a:gd name="T107" fmla="*/ 12 h 49"/>
              <a:gd name="T108" fmla="*/ 13 w 66"/>
              <a:gd name="T109" fmla="*/ 6 h 49"/>
              <a:gd name="T110" fmla="*/ 21 w 66"/>
              <a:gd name="T111" fmla="*/ 2 h 49"/>
              <a:gd name="T112" fmla="*/ 33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3" y="0"/>
                </a:moveTo>
                <a:lnTo>
                  <a:pt x="45" y="2"/>
                </a:lnTo>
                <a:lnTo>
                  <a:pt x="53" y="6"/>
                </a:lnTo>
                <a:lnTo>
                  <a:pt x="56" y="12"/>
                </a:lnTo>
                <a:lnTo>
                  <a:pt x="54" y="17"/>
                </a:lnTo>
                <a:lnTo>
                  <a:pt x="47" y="20"/>
                </a:lnTo>
                <a:lnTo>
                  <a:pt x="39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40" y="37"/>
                </a:lnTo>
                <a:lnTo>
                  <a:pt x="42" y="39"/>
                </a:lnTo>
                <a:lnTo>
                  <a:pt x="45" y="41"/>
                </a:lnTo>
                <a:lnTo>
                  <a:pt x="48" y="42"/>
                </a:lnTo>
                <a:lnTo>
                  <a:pt x="49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6" y="31"/>
                </a:lnTo>
                <a:lnTo>
                  <a:pt x="64" y="41"/>
                </a:lnTo>
                <a:lnTo>
                  <a:pt x="57" y="47"/>
                </a:lnTo>
                <a:lnTo>
                  <a:pt x="48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3" y="40"/>
                </a:lnTo>
                <a:lnTo>
                  <a:pt x="30" y="43"/>
                </a:lnTo>
                <a:lnTo>
                  <a:pt x="27" y="47"/>
                </a:lnTo>
                <a:lnTo>
                  <a:pt x="22" y="49"/>
                </a:lnTo>
                <a:lnTo>
                  <a:pt x="18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7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4" y="39"/>
                </a:lnTo>
                <a:lnTo>
                  <a:pt x="28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9" y="23"/>
                </a:lnTo>
                <a:lnTo>
                  <a:pt x="19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27</xdr:col>
      <xdr:colOff>381000</xdr:colOff>
      <xdr:row>1</xdr:row>
      <xdr:rowOff>528638</xdr:rowOff>
    </xdr:from>
    <xdr:to>
      <xdr:col>28</xdr:col>
      <xdr:colOff>19050</xdr:colOff>
      <xdr:row>3</xdr:row>
      <xdr:rowOff>52388</xdr:rowOff>
    </xdr:to>
    <xdr:grpSp>
      <xdr:nvGrpSpPr>
        <xdr:cNvPr id="164" name="Month 7" descr="Light blue bear face" title="Month 7 navigation button">
          <a:hlinkClick xmlns:r="http://schemas.openxmlformats.org/officeDocument/2006/relationships" r:id="rId7" tooltip="Click to view Month 7"/>
          <a:extLst>
            <a:ext uri="{FF2B5EF4-FFF2-40B4-BE49-F238E27FC236}">
              <a16:creationId xmlns:a16="http://schemas.microsoft.com/office/drawing/2014/main" id="{00000000-0008-0000-0A00-0000A4000000}"/>
            </a:ext>
          </a:extLst>
        </xdr:cNvPr>
        <xdr:cNvGrpSpPr/>
      </xdr:nvGrpSpPr>
      <xdr:grpSpPr>
        <a:xfrm>
          <a:off x="9886950" y="747713"/>
          <a:ext cx="400050" cy="295275"/>
          <a:chOff x="9896475" y="757238"/>
          <a:chExt cx="400050" cy="295275"/>
        </a:xfrm>
      </xdr:grpSpPr>
      <xdr:sp macro="" textlink="">
        <xdr:nvSpPr>
          <xdr:cNvPr id="165" name="Freeform 35">
            <a:hlinkClick xmlns:r="http://schemas.openxmlformats.org/officeDocument/2006/relationships" r:id="rId7" tooltip="Show Month #7"/>
            <a:extLst>
              <a:ext uri="{FF2B5EF4-FFF2-40B4-BE49-F238E27FC236}">
                <a16:creationId xmlns:a16="http://schemas.microsoft.com/office/drawing/2014/main" id="{00000000-0008-0000-0A00-0000A5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19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7" y="185"/>
                </a:lnTo>
                <a:lnTo>
                  <a:pt x="404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8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6" name="Freeform 36">
            <a:extLst>
              <a:ext uri="{FF2B5EF4-FFF2-40B4-BE49-F238E27FC236}">
                <a16:creationId xmlns:a16="http://schemas.microsoft.com/office/drawing/2014/main" id="{00000000-0008-0000-0A00-0000A6000000}"/>
              </a:ext>
            </a:extLst>
          </xdr:cNvPr>
          <xdr:cNvSpPr>
            <a:spLocks/>
          </xdr:cNvSpPr>
        </xdr:nvSpPr>
        <xdr:spPr bwMode="auto">
          <a:xfrm>
            <a:off x="99822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7" name="Freeform 37">
            <a:extLst>
              <a:ext uri="{FF2B5EF4-FFF2-40B4-BE49-F238E27FC236}">
                <a16:creationId xmlns:a16="http://schemas.microsoft.com/office/drawing/2014/main" id="{00000000-0008-0000-0A00-0000A7000000}"/>
              </a:ext>
            </a:extLst>
          </xdr:cNvPr>
          <xdr:cNvSpPr>
            <a:spLocks/>
          </xdr:cNvSpPr>
        </xdr:nvSpPr>
        <xdr:spPr bwMode="auto">
          <a:xfrm>
            <a:off x="101727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8" name="Freeform 38">
            <a:extLst>
              <a:ext uri="{FF2B5EF4-FFF2-40B4-BE49-F238E27FC236}">
                <a16:creationId xmlns:a16="http://schemas.microsoft.com/office/drawing/2014/main" id="{00000000-0008-0000-0A00-0000A8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3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3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9" name="Freeform 39">
            <a:extLst>
              <a:ext uri="{FF2B5EF4-FFF2-40B4-BE49-F238E27FC236}">
                <a16:creationId xmlns:a16="http://schemas.microsoft.com/office/drawing/2014/main" id="{00000000-0008-0000-0A00-0000A9000000}"/>
              </a:ext>
            </a:extLst>
          </xdr:cNvPr>
          <xdr:cNvSpPr>
            <a:spLocks/>
          </xdr:cNvSpPr>
        </xdr:nvSpPr>
        <xdr:spPr bwMode="auto">
          <a:xfrm>
            <a:off x="10067925" y="938213"/>
            <a:ext cx="57150" cy="38100"/>
          </a:xfrm>
          <a:custGeom>
            <a:avLst/>
            <a:gdLst>
              <a:gd name="T0" fmla="*/ 34 w 67"/>
              <a:gd name="T1" fmla="*/ 0 h 48"/>
              <a:gd name="T2" fmla="*/ 46 w 67"/>
              <a:gd name="T3" fmla="*/ 1 h 48"/>
              <a:gd name="T4" fmla="*/ 54 w 67"/>
              <a:gd name="T5" fmla="*/ 5 h 48"/>
              <a:gd name="T6" fmla="*/ 57 w 67"/>
              <a:gd name="T7" fmla="*/ 11 h 48"/>
              <a:gd name="T8" fmla="*/ 55 w 67"/>
              <a:gd name="T9" fmla="*/ 16 h 48"/>
              <a:gd name="T10" fmla="*/ 48 w 67"/>
              <a:gd name="T11" fmla="*/ 19 h 48"/>
              <a:gd name="T12" fmla="*/ 38 w 67"/>
              <a:gd name="T13" fmla="*/ 23 h 48"/>
              <a:gd name="T14" fmla="*/ 38 w 67"/>
              <a:gd name="T15" fmla="*/ 25 h 48"/>
              <a:gd name="T16" fmla="*/ 37 w 67"/>
              <a:gd name="T17" fmla="*/ 28 h 48"/>
              <a:gd name="T18" fmla="*/ 38 w 67"/>
              <a:gd name="T19" fmla="*/ 31 h 48"/>
              <a:gd name="T20" fmla="*/ 39 w 67"/>
              <a:gd name="T21" fmla="*/ 36 h 48"/>
              <a:gd name="T22" fmla="*/ 43 w 67"/>
              <a:gd name="T23" fmla="*/ 38 h 48"/>
              <a:gd name="T24" fmla="*/ 45 w 67"/>
              <a:gd name="T25" fmla="*/ 40 h 48"/>
              <a:gd name="T26" fmla="*/ 49 w 67"/>
              <a:gd name="T27" fmla="*/ 41 h 48"/>
              <a:gd name="T28" fmla="*/ 50 w 67"/>
              <a:gd name="T29" fmla="*/ 41 h 48"/>
              <a:gd name="T30" fmla="*/ 52 w 67"/>
              <a:gd name="T31" fmla="*/ 40 h 48"/>
              <a:gd name="T32" fmla="*/ 54 w 67"/>
              <a:gd name="T33" fmla="*/ 40 h 48"/>
              <a:gd name="T34" fmla="*/ 56 w 67"/>
              <a:gd name="T35" fmla="*/ 39 h 48"/>
              <a:gd name="T36" fmla="*/ 58 w 67"/>
              <a:gd name="T37" fmla="*/ 37 h 48"/>
              <a:gd name="T38" fmla="*/ 59 w 67"/>
              <a:gd name="T39" fmla="*/ 35 h 48"/>
              <a:gd name="T40" fmla="*/ 60 w 67"/>
              <a:gd name="T41" fmla="*/ 30 h 48"/>
              <a:gd name="T42" fmla="*/ 67 w 67"/>
              <a:gd name="T43" fmla="*/ 30 h 48"/>
              <a:gd name="T44" fmla="*/ 64 w 67"/>
              <a:gd name="T45" fmla="*/ 40 h 48"/>
              <a:gd name="T46" fmla="*/ 58 w 67"/>
              <a:gd name="T47" fmla="*/ 46 h 48"/>
              <a:gd name="T48" fmla="*/ 49 w 67"/>
              <a:gd name="T49" fmla="*/ 48 h 48"/>
              <a:gd name="T50" fmla="*/ 44 w 67"/>
              <a:gd name="T51" fmla="*/ 48 h 48"/>
              <a:gd name="T52" fmla="*/ 40 w 67"/>
              <a:gd name="T53" fmla="*/ 46 h 48"/>
              <a:gd name="T54" fmla="*/ 36 w 67"/>
              <a:gd name="T55" fmla="*/ 43 h 48"/>
              <a:gd name="T56" fmla="*/ 34 w 67"/>
              <a:gd name="T57" fmla="*/ 39 h 48"/>
              <a:gd name="T58" fmla="*/ 31 w 67"/>
              <a:gd name="T59" fmla="*/ 43 h 48"/>
              <a:gd name="T60" fmla="*/ 27 w 67"/>
              <a:gd name="T61" fmla="*/ 46 h 48"/>
              <a:gd name="T62" fmla="*/ 23 w 67"/>
              <a:gd name="T63" fmla="*/ 48 h 48"/>
              <a:gd name="T64" fmla="*/ 19 w 67"/>
              <a:gd name="T65" fmla="*/ 48 h 48"/>
              <a:gd name="T66" fmla="*/ 9 w 67"/>
              <a:gd name="T67" fmla="*/ 46 h 48"/>
              <a:gd name="T68" fmla="*/ 3 w 67"/>
              <a:gd name="T69" fmla="*/ 40 h 48"/>
              <a:gd name="T70" fmla="*/ 0 w 67"/>
              <a:gd name="T71" fmla="*/ 30 h 48"/>
              <a:gd name="T72" fmla="*/ 8 w 67"/>
              <a:gd name="T73" fmla="*/ 30 h 48"/>
              <a:gd name="T74" fmla="*/ 8 w 67"/>
              <a:gd name="T75" fmla="*/ 35 h 48"/>
              <a:gd name="T76" fmla="*/ 10 w 67"/>
              <a:gd name="T77" fmla="*/ 37 h 48"/>
              <a:gd name="T78" fmla="*/ 11 w 67"/>
              <a:gd name="T79" fmla="*/ 39 h 48"/>
              <a:gd name="T80" fmla="*/ 13 w 67"/>
              <a:gd name="T81" fmla="*/ 40 h 48"/>
              <a:gd name="T82" fmla="*/ 15 w 67"/>
              <a:gd name="T83" fmla="*/ 40 h 48"/>
              <a:gd name="T84" fmla="*/ 18 w 67"/>
              <a:gd name="T85" fmla="*/ 41 h 48"/>
              <a:gd name="T86" fmla="*/ 19 w 67"/>
              <a:gd name="T87" fmla="*/ 41 h 48"/>
              <a:gd name="T88" fmla="*/ 22 w 67"/>
              <a:gd name="T89" fmla="*/ 40 h 48"/>
              <a:gd name="T90" fmla="*/ 25 w 67"/>
              <a:gd name="T91" fmla="*/ 38 h 48"/>
              <a:gd name="T92" fmla="*/ 27 w 67"/>
              <a:gd name="T93" fmla="*/ 36 h 48"/>
              <a:gd name="T94" fmla="*/ 30 w 67"/>
              <a:gd name="T95" fmla="*/ 31 h 48"/>
              <a:gd name="T96" fmla="*/ 30 w 67"/>
              <a:gd name="T97" fmla="*/ 28 h 48"/>
              <a:gd name="T98" fmla="*/ 30 w 67"/>
              <a:gd name="T99" fmla="*/ 25 h 48"/>
              <a:gd name="T100" fmla="*/ 28 w 67"/>
              <a:gd name="T101" fmla="*/ 23 h 48"/>
              <a:gd name="T102" fmla="*/ 20 w 67"/>
              <a:gd name="T103" fmla="*/ 19 h 48"/>
              <a:gd name="T104" fmla="*/ 13 w 67"/>
              <a:gd name="T105" fmla="*/ 16 h 48"/>
              <a:gd name="T106" fmla="*/ 11 w 67"/>
              <a:gd name="T107" fmla="*/ 11 h 48"/>
              <a:gd name="T108" fmla="*/ 14 w 67"/>
              <a:gd name="T109" fmla="*/ 5 h 48"/>
              <a:gd name="T110" fmla="*/ 22 w 67"/>
              <a:gd name="T111" fmla="*/ 1 h 48"/>
              <a:gd name="T112" fmla="*/ 34 w 67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8">
                <a:moveTo>
                  <a:pt x="34" y="0"/>
                </a:moveTo>
                <a:lnTo>
                  <a:pt x="46" y="1"/>
                </a:lnTo>
                <a:lnTo>
                  <a:pt x="54" y="5"/>
                </a:lnTo>
                <a:lnTo>
                  <a:pt x="57" y="11"/>
                </a:lnTo>
                <a:lnTo>
                  <a:pt x="55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3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7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1" y="43"/>
                </a:lnTo>
                <a:lnTo>
                  <a:pt x="27" y="46"/>
                </a:lnTo>
                <a:lnTo>
                  <a:pt x="23" y="48"/>
                </a:lnTo>
                <a:lnTo>
                  <a:pt x="19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8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8" y="41"/>
                </a:lnTo>
                <a:lnTo>
                  <a:pt x="19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30" y="31"/>
                </a:lnTo>
                <a:lnTo>
                  <a:pt x="30" y="28"/>
                </a:lnTo>
                <a:lnTo>
                  <a:pt x="30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528638</xdr:rowOff>
    </xdr:from>
    <xdr:to>
      <xdr:col>29</xdr:col>
      <xdr:colOff>466725</xdr:colOff>
      <xdr:row>3</xdr:row>
      <xdr:rowOff>52388</xdr:rowOff>
    </xdr:to>
    <xdr:grpSp>
      <xdr:nvGrpSpPr>
        <xdr:cNvPr id="170" name="Month 8" descr="Blue bear face" title="Month 8 navagation button">
          <a:hlinkClick xmlns:r="http://schemas.openxmlformats.org/officeDocument/2006/relationships" r:id="rId8" tooltip="Click to view Month 8"/>
          <a:extLst>
            <a:ext uri="{FF2B5EF4-FFF2-40B4-BE49-F238E27FC236}">
              <a16:creationId xmlns:a16="http://schemas.microsoft.com/office/drawing/2014/main" id="{00000000-0008-0000-0A00-0000AA000000}"/>
            </a:ext>
          </a:extLst>
        </xdr:cNvPr>
        <xdr:cNvGrpSpPr/>
      </xdr:nvGrpSpPr>
      <xdr:grpSpPr>
        <a:xfrm>
          <a:off x="10429875" y="747713"/>
          <a:ext cx="400050" cy="295275"/>
          <a:chOff x="10439400" y="757238"/>
          <a:chExt cx="400050" cy="295275"/>
        </a:xfrm>
      </xdr:grpSpPr>
      <xdr:sp macro="" textlink="">
        <xdr:nvSpPr>
          <xdr:cNvPr id="171" name="Freeform 40">
            <a:hlinkClick xmlns:r="http://schemas.openxmlformats.org/officeDocument/2006/relationships" r:id="rId8" tooltip="Show Month #8"/>
            <a:extLst>
              <a:ext uri="{FF2B5EF4-FFF2-40B4-BE49-F238E27FC236}">
                <a16:creationId xmlns:a16="http://schemas.microsoft.com/office/drawing/2014/main" id="{00000000-0008-0000-0A00-0000AB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7572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7 h 345"/>
              <a:gd name="T24" fmla="*/ 322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8 h 345"/>
              <a:gd name="T44" fmla="*/ 127 w 458"/>
              <a:gd name="T45" fmla="*/ 170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4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6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rgbClr val="0070C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2" name="Freeform 41">
            <a:extLst>
              <a:ext uri="{FF2B5EF4-FFF2-40B4-BE49-F238E27FC236}">
                <a16:creationId xmlns:a16="http://schemas.microsoft.com/office/drawing/2014/main" id="{00000000-0008-0000-0A00-0000AC000000}"/>
              </a:ext>
            </a:extLst>
          </xdr:cNvPr>
          <xdr:cNvSpPr>
            <a:spLocks/>
          </xdr:cNvSpPr>
        </xdr:nvSpPr>
        <xdr:spPr bwMode="auto">
          <a:xfrm>
            <a:off x="105251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3" name="Freeform 42">
            <a:extLst>
              <a:ext uri="{FF2B5EF4-FFF2-40B4-BE49-F238E27FC236}">
                <a16:creationId xmlns:a16="http://schemas.microsoft.com/office/drawing/2014/main" id="{00000000-0008-0000-0A00-0000AD000000}"/>
              </a:ext>
            </a:extLst>
          </xdr:cNvPr>
          <xdr:cNvSpPr>
            <a:spLocks/>
          </xdr:cNvSpPr>
        </xdr:nvSpPr>
        <xdr:spPr bwMode="auto">
          <a:xfrm>
            <a:off x="107156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4" name="Freeform 43">
            <a:extLst>
              <a:ext uri="{FF2B5EF4-FFF2-40B4-BE49-F238E27FC236}">
                <a16:creationId xmlns:a16="http://schemas.microsoft.com/office/drawing/2014/main" id="{00000000-0008-0000-0A00-0000AE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5" name="Freeform 44">
            <a:extLst>
              <a:ext uri="{FF2B5EF4-FFF2-40B4-BE49-F238E27FC236}">
                <a16:creationId xmlns:a16="http://schemas.microsoft.com/office/drawing/2014/main" id="{00000000-0008-0000-0A00-0000AF000000}"/>
              </a:ext>
            </a:extLst>
          </xdr:cNvPr>
          <xdr:cNvSpPr>
            <a:spLocks/>
          </xdr:cNvSpPr>
        </xdr:nvSpPr>
        <xdr:spPr bwMode="auto">
          <a:xfrm>
            <a:off x="10610850" y="938213"/>
            <a:ext cx="57150" cy="38100"/>
          </a:xfrm>
          <a:custGeom>
            <a:avLst/>
            <a:gdLst>
              <a:gd name="T0" fmla="*/ 34 w 66"/>
              <a:gd name="T1" fmla="*/ 0 h 48"/>
              <a:gd name="T2" fmla="*/ 46 w 66"/>
              <a:gd name="T3" fmla="*/ 1 h 48"/>
              <a:gd name="T4" fmla="*/ 53 w 66"/>
              <a:gd name="T5" fmla="*/ 5 h 48"/>
              <a:gd name="T6" fmla="*/ 57 w 66"/>
              <a:gd name="T7" fmla="*/ 11 h 48"/>
              <a:gd name="T8" fmla="*/ 54 w 66"/>
              <a:gd name="T9" fmla="*/ 16 h 48"/>
              <a:gd name="T10" fmla="*/ 48 w 66"/>
              <a:gd name="T11" fmla="*/ 19 h 48"/>
              <a:gd name="T12" fmla="*/ 38 w 66"/>
              <a:gd name="T13" fmla="*/ 23 h 48"/>
              <a:gd name="T14" fmla="*/ 38 w 66"/>
              <a:gd name="T15" fmla="*/ 25 h 48"/>
              <a:gd name="T16" fmla="*/ 37 w 66"/>
              <a:gd name="T17" fmla="*/ 28 h 48"/>
              <a:gd name="T18" fmla="*/ 38 w 66"/>
              <a:gd name="T19" fmla="*/ 31 h 48"/>
              <a:gd name="T20" fmla="*/ 39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9 w 66"/>
              <a:gd name="T27" fmla="*/ 41 h 48"/>
              <a:gd name="T28" fmla="*/ 50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8 w 66"/>
              <a:gd name="T37" fmla="*/ 37 h 48"/>
              <a:gd name="T38" fmla="*/ 59 w 66"/>
              <a:gd name="T39" fmla="*/ 35 h 48"/>
              <a:gd name="T40" fmla="*/ 60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8 w 66"/>
              <a:gd name="T47" fmla="*/ 46 h 48"/>
              <a:gd name="T48" fmla="*/ 49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4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3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8 w 66"/>
              <a:gd name="T73" fmla="*/ 30 h 48"/>
              <a:gd name="T74" fmla="*/ 9 w 66"/>
              <a:gd name="T75" fmla="*/ 35 h 48"/>
              <a:gd name="T76" fmla="*/ 10 w 66"/>
              <a:gd name="T77" fmla="*/ 37 h 48"/>
              <a:gd name="T78" fmla="*/ 11 w 66"/>
              <a:gd name="T79" fmla="*/ 39 h 48"/>
              <a:gd name="T80" fmla="*/ 13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5 w 66"/>
              <a:gd name="T91" fmla="*/ 38 h 48"/>
              <a:gd name="T92" fmla="*/ 27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8 w 66"/>
              <a:gd name="T101" fmla="*/ 23 h 48"/>
              <a:gd name="T102" fmla="*/ 20 w 66"/>
              <a:gd name="T103" fmla="*/ 19 h 48"/>
              <a:gd name="T104" fmla="*/ 13 w 66"/>
              <a:gd name="T105" fmla="*/ 16 h 48"/>
              <a:gd name="T106" fmla="*/ 11 w 66"/>
              <a:gd name="T107" fmla="*/ 11 h 48"/>
              <a:gd name="T108" fmla="*/ 14 w 66"/>
              <a:gd name="T109" fmla="*/ 5 h 48"/>
              <a:gd name="T110" fmla="*/ 22 w 66"/>
              <a:gd name="T111" fmla="*/ 1 h 48"/>
              <a:gd name="T112" fmla="*/ 34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4" y="0"/>
                </a:moveTo>
                <a:lnTo>
                  <a:pt x="46" y="1"/>
                </a:lnTo>
                <a:lnTo>
                  <a:pt x="53" y="5"/>
                </a:lnTo>
                <a:lnTo>
                  <a:pt x="57" y="11"/>
                </a:lnTo>
                <a:lnTo>
                  <a:pt x="54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2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6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0" y="43"/>
                </a:lnTo>
                <a:lnTo>
                  <a:pt x="27" y="46"/>
                </a:lnTo>
                <a:lnTo>
                  <a:pt x="23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9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528638</xdr:rowOff>
    </xdr:from>
    <xdr:to>
      <xdr:col>32</xdr:col>
      <xdr:colOff>57150</xdr:colOff>
      <xdr:row>3</xdr:row>
      <xdr:rowOff>52388</xdr:rowOff>
    </xdr:to>
    <xdr:grpSp>
      <xdr:nvGrpSpPr>
        <xdr:cNvPr id="176" name="Month 9" descr="Purple bear face" title="Month 9 navigation button">
          <a:hlinkClick xmlns:r="http://schemas.openxmlformats.org/officeDocument/2006/relationships" r:id="rId9" tooltip="Click to view Month 9"/>
          <a:extLst>
            <a:ext uri="{FF2B5EF4-FFF2-40B4-BE49-F238E27FC236}">
              <a16:creationId xmlns:a16="http://schemas.microsoft.com/office/drawing/2014/main" id="{00000000-0008-0000-0A00-0000B0000000}"/>
            </a:ext>
          </a:extLst>
        </xdr:cNvPr>
        <xdr:cNvGrpSpPr/>
      </xdr:nvGrpSpPr>
      <xdr:grpSpPr>
        <a:xfrm>
          <a:off x="10972800" y="747713"/>
          <a:ext cx="400050" cy="295275"/>
          <a:chOff x="10982325" y="757238"/>
          <a:chExt cx="400050" cy="295275"/>
        </a:xfrm>
      </xdr:grpSpPr>
      <xdr:sp macro="" textlink="">
        <xdr:nvSpPr>
          <xdr:cNvPr id="177" name="Freeform 45">
            <a:hlinkClick xmlns:r="http://schemas.openxmlformats.org/officeDocument/2006/relationships" r:id="rId9" tooltip="Show Month #9"/>
            <a:extLst>
              <a:ext uri="{FF2B5EF4-FFF2-40B4-BE49-F238E27FC236}">
                <a16:creationId xmlns:a16="http://schemas.microsoft.com/office/drawing/2014/main" id="{00000000-0008-0000-0A00-0000B1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5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3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5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8" name="Freeform 46">
            <a:extLst>
              <a:ext uri="{FF2B5EF4-FFF2-40B4-BE49-F238E27FC236}">
                <a16:creationId xmlns:a16="http://schemas.microsoft.com/office/drawing/2014/main" id="{00000000-0008-0000-0A00-0000B2000000}"/>
              </a:ext>
            </a:extLst>
          </xdr:cNvPr>
          <xdr:cNvSpPr>
            <a:spLocks/>
          </xdr:cNvSpPr>
        </xdr:nvSpPr>
        <xdr:spPr bwMode="auto">
          <a:xfrm>
            <a:off x="11068050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9" name="Freeform 47">
            <a:extLst>
              <a:ext uri="{FF2B5EF4-FFF2-40B4-BE49-F238E27FC236}">
                <a16:creationId xmlns:a16="http://schemas.microsoft.com/office/drawing/2014/main" id="{00000000-0008-0000-0A00-0000B3000000}"/>
              </a:ext>
            </a:extLst>
          </xdr:cNvPr>
          <xdr:cNvSpPr>
            <a:spLocks/>
          </xdr:cNvSpPr>
        </xdr:nvSpPr>
        <xdr:spPr bwMode="auto">
          <a:xfrm>
            <a:off x="1125855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0" name="Freeform 48">
            <a:extLst>
              <a:ext uri="{FF2B5EF4-FFF2-40B4-BE49-F238E27FC236}">
                <a16:creationId xmlns:a16="http://schemas.microsoft.com/office/drawing/2014/main" id="{00000000-0008-0000-0A00-0000B4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2 w 98"/>
              <a:gd name="T29" fmla="*/ 69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0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2" y="56"/>
                </a:lnTo>
                <a:lnTo>
                  <a:pt x="16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2" y="69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0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1" name="Freeform 49">
            <a:extLst>
              <a:ext uri="{FF2B5EF4-FFF2-40B4-BE49-F238E27FC236}">
                <a16:creationId xmlns:a16="http://schemas.microsoft.com/office/drawing/2014/main" id="{00000000-0008-0000-0A00-0000B5000000}"/>
              </a:ext>
            </a:extLst>
          </xdr:cNvPr>
          <xdr:cNvSpPr>
            <a:spLocks/>
          </xdr:cNvSpPr>
        </xdr:nvSpPr>
        <xdr:spPr bwMode="auto">
          <a:xfrm>
            <a:off x="11153775" y="938213"/>
            <a:ext cx="57150" cy="38100"/>
          </a:xfrm>
          <a:custGeom>
            <a:avLst/>
            <a:gdLst>
              <a:gd name="T0" fmla="*/ 33 w 65"/>
              <a:gd name="T1" fmla="*/ 0 h 48"/>
              <a:gd name="T2" fmla="*/ 45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6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4 w 65"/>
              <a:gd name="T35" fmla="*/ 39 h 48"/>
              <a:gd name="T36" fmla="*/ 57 w 65"/>
              <a:gd name="T37" fmla="*/ 37 h 48"/>
              <a:gd name="T38" fmla="*/ 58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7 w 65"/>
              <a:gd name="T47" fmla="*/ 46 h 48"/>
              <a:gd name="T48" fmla="*/ 48 w 65"/>
              <a:gd name="T49" fmla="*/ 48 h 48"/>
              <a:gd name="T50" fmla="*/ 42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3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8 w 65"/>
              <a:gd name="T75" fmla="*/ 35 h 48"/>
              <a:gd name="T76" fmla="*/ 9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1 w 65"/>
              <a:gd name="T111" fmla="*/ 1 h 48"/>
              <a:gd name="T112" fmla="*/ 33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3" y="0"/>
                </a:moveTo>
                <a:lnTo>
                  <a:pt x="45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6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4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7" y="46"/>
                </a:lnTo>
                <a:lnTo>
                  <a:pt x="48" y="48"/>
                </a:lnTo>
                <a:lnTo>
                  <a:pt x="42" y="48"/>
                </a:lnTo>
                <a:lnTo>
                  <a:pt x="39" y="46"/>
                </a:lnTo>
                <a:lnTo>
                  <a:pt x="36" y="43"/>
                </a:lnTo>
                <a:lnTo>
                  <a:pt x="33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528638</xdr:rowOff>
    </xdr:from>
    <xdr:to>
      <xdr:col>32</xdr:col>
      <xdr:colOff>600075</xdr:colOff>
      <xdr:row>3</xdr:row>
      <xdr:rowOff>52388</xdr:rowOff>
    </xdr:to>
    <xdr:grpSp>
      <xdr:nvGrpSpPr>
        <xdr:cNvPr id="182" name="Month 10" descr="Orange bear face" title="Month 10 navigation button">
          <a:hlinkClick xmlns:r="http://schemas.openxmlformats.org/officeDocument/2006/relationships" r:id="rId10" tooltip="Click to view Month 10"/>
          <a:extLst>
            <a:ext uri="{FF2B5EF4-FFF2-40B4-BE49-F238E27FC236}">
              <a16:creationId xmlns:a16="http://schemas.microsoft.com/office/drawing/2014/main" id="{00000000-0008-0000-0A00-0000B6000000}"/>
            </a:ext>
          </a:extLst>
        </xdr:cNvPr>
        <xdr:cNvGrpSpPr/>
      </xdr:nvGrpSpPr>
      <xdr:grpSpPr>
        <a:xfrm>
          <a:off x="11515725" y="747713"/>
          <a:ext cx="400050" cy="295275"/>
          <a:chOff x="11525250" y="757238"/>
          <a:chExt cx="400050" cy="295275"/>
        </a:xfrm>
      </xdr:grpSpPr>
      <xdr:sp macro="" textlink="">
        <xdr:nvSpPr>
          <xdr:cNvPr id="183" name="Freeform 50">
            <a:hlinkClick xmlns:r="http://schemas.openxmlformats.org/officeDocument/2006/relationships" r:id="rId10" tooltip="Show Month #10"/>
            <a:extLst>
              <a:ext uri="{FF2B5EF4-FFF2-40B4-BE49-F238E27FC236}">
                <a16:creationId xmlns:a16="http://schemas.microsoft.com/office/drawing/2014/main" id="{00000000-0008-0000-0A00-0000B7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4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8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2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4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4" name="Freeform 51">
            <a:extLst>
              <a:ext uri="{FF2B5EF4-FFF2-40B4-BE49-F238E27FC236}">
                <a16:creationId xmlns:a16="http://schemas.microsoft.com/office/drawing/2014/main" id="{00000000-0008-0000-0A00-0000B8000000}"/>
              </a:ext>
            </a:extLst>
          </xdr:cNvPr>
          <xdr:cNvSpPr>
            <a:spLocks/>
          </xdr:cNvSpPr>
        </xdr:nvSpPr>
        <xdr:spPr bwMode="auto">
          <a:xfrm>
            <a:off x="1161097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5" name="Freeform 52">
            <a:extLst>
              <a:ext uri="{FF2B5EF4-FFF2-40B4-BE49-F238E27FC236}">
                <a16:creationId xmlns:a16="http://schemas.microsoft.com/office/drawing/2014/main" id="{00000000-0008-0000-0A00-0000B9000000}"/>
              </a:ext>
            </a:extLst>
          </xdr:cNvPr>
          <xdr:cNvSpPr>
            <a:spLocks/>
          </xdr:cNvSpPr>
        </xdr:nvSpPr>
        <xdr:spPr bwMode="auto">
          <a:xfrm>
            <a:off x="11801475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6" name="Freeform 53">
            <a:extLst>
              <a:ext uri="{FF2B5EF4-FFF2-40B4-BE49-F238E27FC236}">
                <a16:creationId xmlns:a16="http://schemas.microsoft.com/office/drawing/2014/main" id="{00000000-0008-0000-0A00-0000BA000000}"/>
              </a:ext>
            </a:extLst>
          </xdr:cNvPr>
          <xdr:cNvSpPr>
            <a:spLocks noEditPoints="1"/>
          </xdr:cNvSpPr>
        </xdr:nvSpPr>
        <xdr:spPr bwMode="auto">
          <a:xfrm>
            <a:off x="11687175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6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7" name="Freeform 54">
            <a:extLst>
              <a:ext uri="{FF2B5EF4-FFF2-40B4-BE49-F238E27FC236}">
                <a16:creationId xmlns:a16="http://schemas.microsoft.com/office/drawing/2014/main" id="{00000000-0008-0000-0A00-0000BB000000}"/>
              </a:ext>
            </a:extLst>
          </xdr:cNvPr>
          <xdr:cNvSpPr>
            <a:spLocks/>
          </xdr:cNvSpPr>
        </xdr:nvSpPr>
        <xdr:spPr bwMode="auto">
          <a:xfrm>
            <a:off x="11696700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0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0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528638</xdr:rowOff>
    </xdr:from>
    <xdr:to>
      <xdr:col>34</xdr:col>
      <xdr:colOff>285750</xdr:colOff>
      <xdr:row>3</xdr:row>
      <xdr:rowOff>52388</xdr:rowOff>
    </xdr:to>
    <xdr:grpSp>
      <xdr:nvGrpSpPr>
        <xdr:cNvPr id="188" name="Month 11" descr="Lime green bear face" title="Month 11 navigation button">
          <a:hlinkClick xmlns:r="http://schemas.openxmlformats.org/officeDocument/2006/relationships" r:id="rId11" tooltip="Click to view Month 11"/>
          <a:extLst>
            <a:ext uri="{FF2B5EF4-FFF2-40B4-BE49-F238E27FC236}">
              <a16:creationId xmlns:a16="http://schemas.microsoft.com/office/drawing/2014/main" id="{00000000-0008-0000-0A00-0000BC000000}"/>
            </a:ext>
          </a:extLst>
        </xdr:cNvPr>
        <xdr:cNvGrpSpPr/>
      </xdr:nvGrpSpPr>
      <xdr:grpSpPr>
        <a:xfrm>
          <a:off x="12058650" y="747713"/>
          <a:ext cx="400050" cy="295275"/>
          <a:chOff x="12068175" y="757238"/>
          <a:chExt cx="400050" cy="295275"/>
        </a:xfrm>
      </xdr:grpSpPr>
      <xdr:sp macro="" textlink="">
        <xdr:nvSpPr>
          <xdr:cNvPr id="189" name="Freeform 55">
            <a:hlinkClick xmlns:r="http://schemas.openxmlformats.org/officeDocument/2006/relationships" r:id="rId11" tooltip="Show Month #11"/>
            <a:extLst>
              <a:ext uri="{FF2B5EF4-FFF2-40B4-BE49-F238E27FC236}">
                <a16:creationId xmlns:a16="http://schemas.microsoft.com/office/drawing/2014/main" id="{00000000-0008-0000-0A00-0000BD000000}"/>
              </a:ext>
            </a:extLst>
          </xdr:cNvPr>
          <xdr:cNvSpPr>
            <a:spLocks noEditPoints="1"/>
          </xdr:cNvSpPr>
        </xdr:nvSpPr>
        <xdr:spPr bwMode="auto">
          <a:xfrm>
            <a:off x="120681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5 w 458"/>
              <a:gd name="T11" fmla="*/ 279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2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2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4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5" y="279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3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9"/>
                </a:lnTo>
                <a:lnTo>
                  <a:pt x="139" y="188"/>
                </a:lnTo>
                <a:lnTo>
                  <a:pt x="136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4"/>
                </a:lnTo>
                <a:lnTo>
                  <a:pt x="340" y="20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8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3"/>
                </a:lnTo>
                <a:lnTo>
                  <a:pt x="407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6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6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0" name="Freeform 56">
            <a:extLst>
              <a:ext uri="{FF2B5EF4-FFF2-40B4-BE49-F238E27FC236}">
                <a16:creationId xmlns:a16="http://schemas.microsoft.com/office/drawing/2014/main" id="{00000000-0008-0000-0A00-0000BE000000}"/>
              </a:ext>
            </a:extLst>
          </xdr:cNvPr>
          <xdr:cNvSpPr>
            <a:spLocks/>
          </xdr:cNvSpPr>
        </xdr:nvSpPr>
        <xdr:spPr bwMode="auto">
          <a:xfrm>
            <a:off x="121539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1" name="Freeform 57">
            <a:extLst>
              <a:ext uri="{FF2B5EF4-FFF2-40B4-BE49-F238E27FC236}">
                <a16:creationId xmlns:a16="http://schemas.microsoft.com/office/drawing/2014/main" id="{00000000-0008-0000-0A00-0000BF000000}"/>
              </a:ext>
            </a:extLst>
          </xdr:cNvPr>
          <xdr:cNvSpPr>
            <a:spLocks/>
          </xdr:cNvSpPr>
        </xdr:nvSpPr>
        <xdr:spPr bwMode="auto">
          <a:xfrm>
            <a:off x="123444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2" name="Freeform 58">
            <a:extLst>
              <a:ext uri="{FF2B5EF4-FFF2-40B4-BE49-F238E27FC236}">
                <a16:creationId xmlns:a16="http://schemas.microsoft.com/office/drawing/2014/main" id="{00000000-0008-0000-0A00-0000C0000000}"/>
              </a:ext>
            </a:extLst>
          </xdr:cNvPr>
          <xdr:cNvSpPr>
            <a:spLocks noEditPoints="1"/>
          </xdr:cNvSpPr>
        </xdr:nvSpPr>
        <xdr:spPr bwMode="auto">
          <a:xfrm>
            <a:off x="122301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3" name="Freeform 59">
            <a:extLst>
              <a:ext uri="{FF2B5EF4-FFF2-40B4-BE49-F238E27FC236}">
                <a16:creationId xmlns:a16="http://schemas.microsoft.com/office/drawing/2014/main" id="{00000000-0008-0000-0A00-0000C1000000}"/>
              </a:ext>
            </a:extLst>
          </xdr:cNvPr>
          <xdr:cNvSpPr>
            <a:spLocks/>
          </xdr:cNvSpPr>
        </xdr:nvSpPr>
        <xdr:spPr bwMode="auto">
          <a:xfrm>
            <a:off x="12239625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6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9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8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1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9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9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6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9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8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1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9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9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528638</xdr:rowOff>
    </xdr:from>
    <xdr:to>
      <xdr:col>35</xdr:col>
      <xdr:colOff>66675</xdr:colOff>
      <xdr:row>3</xdr:row>
      <xdr:rowOff>52388</xdr:rowOff>
    </xdr:to>
    <xdr:grpSp>
      <xdr:nvGrpSpPr>
        <xdr:cNvPr id="194" name="Month 12" descr="Pink bear face" title="Month 12 navigation button">
          <a:hlinkClick xmlns:r="http://schemas.openxmlformats.org/officeDocument/2006/relationships" r:id="rId12" tooltip="Click to view Month 12"/>
          <a:extLst>
            <a:ext uri="{FF2B5EF4-FFF2-40B4-BE49-F238E27FC236}">
              <a16:creationId xmlns:a16="http://schemas.microsoft.com/office/drawing/2014/main" id="{00000000-0008-0000-0A00-0000C2000000}"/>
            </a:ext>
          </a:extLst>
        </xdr:cNvPr>
        <xdr:cNvGrpSpPr/>
      </xdr:nvGrpSpPr>
      <xdr:grpSpPr>
        <a:xfrm>
          <a:off x="12601575" y="747713"/>
          <a:ext cx="400050" cy="295275"/>
          <a:chOff x="12611100" y="757238"/>
          <a:chExt cx="400050" cy="295275"/>
        </a:xfrm>
      </xdr:grpSpPr>
      <xdr:sp macro="" textlink="">
        <xdr:nvSpPr>
          <xdr:cNvPr id="195" name="Freeform 60">
            <a:hlinkClick xmlns:r="http://schemas.openxmlformats.org/officeDocument/2006/relationships" r:id="rId12" tooltip="Show Month #12"/>
            <a:extLst>
              <a:ext uri="{FF2B5EF4-FFF2-40B4-BE49-F238E27FC236}">
                <a16:creationId xmlns:a16="http://schemas.microsoft.com/office/drawing/2014/main" id="{00000000-0008-0000-0A00-0000C3000000}"/>
              </a:ext>
            </a:extLst>
          </xdr:cNvPr>
          <xdr:cNvSpPr>
            <a:spLocks noEditPoints="1"/>
          </xdr:cNvSpPr>
        </xdr:nvSpPr>
        <xdr:spPr bwMode="auto">
          <a:xfrm>
            <a:off x="12611100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9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3"/>
                </a:lnTo>
                <a:lnTo>
                  <a:pt x="408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6" name="Freeform 61">
            <a:extLst>
              <a:ext uri="{FF2B5EF4-FFF2-40B4-BE49-F238E27FC236}">
                <a16:creationId xmlns:a16="http://schemas.microsoft.com/office/drawing/2014/main" id="{00000000-0008-0000-0A00-0000C4000000}"/>
              </a:ext>
            </a:extLst>
          </xdr:cNvPr>
          <xdr:cNvSpPr>
            <a:spLocks/>
          </xdr:cNvSpPr>
        </xdr:nvSpPr>
        <xdr:spPr bwMode="auto">
          <a:xfrm>
            <a:off x="126968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7" name="Freeform 62">
            <a:extLst>
              <a:ext uri="{FF2B5EF4-FFF2-40B4-BE49-F238E27FC236}">
                <a16:creationId xmlns:a16="http://schemas.microsoft.com/office/drawing/2014/main" id="{00000000-0008-0000-0A00-0000C5000000}"/>
              </a:ext>
            </a:extLst>
          </xdr:cNvPr>
          <xdr:cNvSpPr>
            <a:spLocks/>
          </xdr:cNvSpPr>
        </xdr:nvSpPr>
        <xdr:spPr bwMode="auto">
          <a:xfrm>
            <a:off x="128873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8" name="Freeform 63">
            <a:extLst>
              <a:ext uri="{FF2B5EF4-FFF2-40B4-BE49-F238E27FC236}">
                <a16:creationId xmlns:a16="http://schemas.microsoft.com/office/drawing/2014/main" id="{00000000-0008-0000-0A00-0000C6000000}"/>
              </a:ext>
            </a:extLst>
          </xdr:cNvPr>
          <xdr:cNvSpPr>
            <a:spLocks noEditPoints="1"/>
          </xdr:cNvSpPr>
        </xdr:nvSpPr>
        <xdr:spPr bwMode="auto">
          <a:xfrm>
            <a:off x="1277302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2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2" y="69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5" y="67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4"/>
                </a:lnTo>
                <a:lnTo>
                  <a:pt x="53" y="51"/>
                </a:lnTo>
                <a:lnTo>
                  <a:pt x="55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9" name="Freeform 64">
            <a:extLst>
              <a:ext uri="{FF2B5EF4-FFF2-40B4-BE49-F238E27FC236}">
                <a16:creationId xmlns:a16="http://schemas.microsoft.com/office/drawing/2014/main" id="{00000000-0008-0000-0A00-0000C7000000}"/>
              </a:ext>
            </a:extLst>
          </xdr:cNvPr>
          <xdr:cNvSpPr>
            <a:spLocks/>
          </xdr:cNvSpPr>
        </xdr:nvSpPr>
        <xdr:spPr bwMode="auto">
          <a:xfrm>
            <a:off x="12782550" y="938213"/>
            <a:ext cx="57150" cy="38100"/>
          </a:xfrm>
          <a:custGeom>
            <a:avLst/>
            <a:gdLst>
              <a:gd name="T0" fmla="*/ 33 w 66"/>
              <a:gd name="T1" fmla="*/ 0 h 48"/>
              <a:gd name="T2" fmla="*/ 45 w 66"/>
              <a:gd name="T3" fmla="*/ 1 h 48"/>
              <a:gd name="T4" fmla="*/ 53 w 66"/>
              <a:gd name="T5" fmla="*/ 5 h 48"/>
              <a:gd name="T6" fmla="*/ 56 w 66"/>
              <a:gd name="T7" fmla="*/ 11 h 48"/>
              <a:gd name="T8" fmla="*/ 54 w 66"/>
              <a:gd name="T9" fmla="*/ 16 h 48"/>
              <a:gd name="T10" fmla="*/ 47 w 66"/>
              <a:gd name="T11" fmla="*/ 19 h 48"/>
              <a:gd name="T12" fmla="*/ 39 w 66"/>
              <a:gd name="T13" fmla="*/ 23 h 48"/>
              <a:gd name="T14" fmla="*/ 37 w 66"/>
              <a:gd name="T15" fmla="*/ 25 h 48"/>
              <a:gd name="T16" fmla="*/ 37 w 66"/>
              <a:gd name="T17" fmla="*/ 28 h 48"/>
              <a:gd name="T18" fmla="*/ 37 w 66"/>
              <a:gd name="T19" fmla="*/ 31 h 48"/>
              <a:gd name="T20" fmla="*/ 40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8 w 66"/>
              <a:gd name="T27" fmla="*/ 41 h 48"/>
              <a:gd name="T28" fmla="*/ 49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7 w 66"/>
              <a:gd name="T37" fmla="*/ 37 h 48"/>
              <a:gd name="T38" fmla="*/ 58 w 66"/>
              <a:gd name="T39" fmla="*/ 35 h 48"/>
              <a:gd name="T40" fmla="*/ 59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7 w 66"/>
              <a:gd name="T47" fmla="*/ 46 h 48"/>
              <a:gd name="T48" fmla="*/ 48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3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2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7 w 66"/>
              <a:gd name="T73" fmla="*/ 30 h 48"/>
              <a:gd name="T74" fmla="*/ 8 w 66"/>
              <a:gd name="T75" fmla="*/ 35 h 48"/>
              <a:gd name="T76" fmla="*/ 9 w 66"/>
              <a:gd name="T77" fmla="*/ 37 h 48"/>
              <a:gd name="T78" fmla="*/ 10 w 66"/>
              <a:gd name="T79" fmla="*/ 39 h 48"/>
              <a:gd name="T80" fmla="*/ 12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4 w 66"/>
              <a:gd name="T91" fmla="*/ 38 h 48"/>
              <a:gd name="T92" fmla="*/ 28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9 w 66"/>
              <a:gd name="T101" fmla="*/ 23 h 48"/>
              <a:gd name="T102" fmla="*/ 19 w 66"/>
              <a:gd name="T103" fmla="*/ 19 h 48"/>
              <a:gd name="T104" fmla="*/ 12 w 66"/>
              <a:gd name="T105" fmla="*/ 16 h 48"/>
              <a:gd name="T106" fmla="*/ 10 w 66"/>
              <a:gd name="T107" fmla="*/ 11 h 48"/>
              <a:gd name="T108" fmla="*/ 13 w 66"/>
              <a:gd name="T109" fmla="*/ 5 h 48"/>
              <a:gd name="T110" fmla="*/ 21 w 66"/>
              <a:gd name="T111" fmla="*/ 1 h 48"/>
              <a:gd name="T112" fmla="*/ 33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3" y="0"/>
                </a:moveTo>
                <a:lnTo>
                  <a:pt x="45" y="1"/>
                </a:lnTo>
                <a:lnTo>
                  <a:pt x="53" y="5"/>
                </a:lnTo>
                <a:lnTo>
                  <a:pt x="56" y="11"/>
                </a:lnTo>
                <a:lnTo>
                  <a:pt x="54" y="16"/>
                </a:lnTo>
                <a:lnTo>
                  <a:pt x="47" y="19"/>
                </a:lnTo>
                <a:lnTo>
                  <a:pt x="39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40" y="36"/>
                </a:lnTo>
                <a:lnTo>
                  <a:pt x="42" y="38"/>
                </a:lnTo>
                <a:lnTo>
                  <a:pt x="45" y="40"/>
                </a:lnTo>
                <a:lnTo>
                  <a:pt x="48" y="41"/>
                </a:lnTo>
                <a:lnTo>
                  <a:pt x="49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6" y="30"/>
                </a:lnTo>
                <a:lnTo>
                  <a:pt x="64" y="40"/>
                </a:lnTo>
                <a:lnTo>
                  <a:pt x="57" y="46"/>
                </a:lnTo>
                <a:lnTo>
                  <a:pt x="48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3" y="39"/>
                </a:lnTo>
                <a:lnTo>
                  <a:pt x="30" y="43"/>
                </a:lnTo>
                <a:lnTo>
                  <a:pt x="27" y="46"/>
                </a:lnTo>
                <a:lnTo>
                  <a:pt x="22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7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4" y="38"/>
                </a:lnTo>
                <a:lnTo>
                  <a:pt x="28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9" y="23"/>
                </a:lnTo>
                <a:lnTo>
                  <a:pt x="19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22</xdr:col>
      <xdr:colOff>581025</xdr:colOff>
      <xdr:row>9</xdr:row>
      <xdr:rowOff>66675</xdr:rowOff>
    </xdr:from>
    <xdr:to>
      <xdr:col>24</xdr:col>
      <xdr:colOff>394335</xdr:colOff>
      <xdr:row>10</xdr:row>
      <xdr:rowOff>237363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2A5817-E912-4706-8E8F-AC3813A48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4"/>
            </a:ext>
          </a:extLst>
        </a:blip>
        <a:stretch>
          <a:fillRect/>
        </a:stretch>
      </xdr:blipFill>
      <xdr:spPr>
        <a:xfrm>
          <a:off x="8277225" y="3657600"/>
          <a:ext cx="670560" cy="475488"/>
        </a:xfrm>
        <a:prstGeom prst="rect">
          <a:avLst/>
        </a:prstGeom>
      </xdr:spPr>
    </xdr:pic>
    <xdr:clientData/>
  </xdr:twoCellAnchor>
  <xdr:twoCellAnchor editAs="oneCell">
    <xdr:from>
      <xdr:col>14</xdr:col>
      <xdr:colOff>176811</xdr:colOff>
      <xdr:row>9</xdr:row>
      <xdr:rowOff>47624</xdr:rowOff>
    </xdr:from>
    <xdr:to>
      <xdr:col>14</xdr:col>
      <xdr:colOff>733425</xdr:colOff>
      <xdr:row>10</xdr:row>
      <xdr:rowOff>323849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B04B097-66E6-4B76-AAF6-B9694E755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6"/>
            </a:ext>
          </a:extLst>
        </a:blip>
        <a:stretch>
          <a:fillRect/>
        </a:stretch>
      </xdr:blipFill>
      <xdr:spPr>
        <a:xfrm>
          <a:off x="5110761" y="3638549"/>
          <a:ext cx="556614" cy="581025"/>
        </a:xfrm>
        <a:prstGeom prst="rect">
          <a:avLst/>
        </a:prstGeom>
      </xdr:spPr>
    </xdr:pic>
    <xdr:clientData/>
  </xdr:twoCellAnchor>
  <xdr:twoCellAnchor editAs="oneCell">
    <xdr:from>
      <xdr:col>9</xdr:col>
      <xdr:colOff>683139</xdr:colOff>
      <xdr:row>0</xdr:row>
      <xdr:rowOff>0</xdr:rowOff>
    </xdr:from>
    <xdr:to>
      <xdr:col>9</xdr:col>
      <xdr:colOff>744497</xdr:colOff>
      <xdr:row>0</xdr:row>
      <xdr:rowOff>47413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90E5487-0C1C-4DEF-9E1D-E9A0C136B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8"/>
            </a:ext>
          </a:extLst>
        </a:blip>
        <a:stretch>
          <a:fillRect/>
        </a:stretch>
      </xdr:blipFill>
      <xdr:spPr>
        <a:xfrm>
          <a:off x="3807339" y="0"/>
          <a:ext cx="61358" cy="47413"/>
        </a:xfrm>
        <a:prstGeom prst="rect">
          <a:avLst/>
        </a:prstGeom>
      </xdr:spPr>
    </xdr:pic>
    <xdr:clientData/>
  </xdr:twoCellAnchor>
  <xdr:twoCellAnchor editAs="oneCell">
    <xdr:from>
      <xdr:col>13</xdr:col>
      <xdr:colOff>79752</xdr:colOff>
      <xdr:row>11</xdr:row>
      <xdr:rowOff>9525</xdr:rowOff>
    </xdr:from>
    <xdr:to>
      <xdr:col>14</xdr:col>
      <xdr:colOff>714376</xdr:colOff>
      <xdr:row>12</xdr:row>
      <xdr:rowOff>336628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ED0C18-7E07-45A2-A570-9B94F6026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0"/>
            </a:ext>
          </a:extLst>
        </a:blip>
        <a:stretch>
          <a:fillRect/>
        </a:stretch>
      </xdr:blipFill>
      <xdr:spPr>
        <a:xfrm>
          <a:off x="4918452" y="4657725"/>
          <a:ext cx="729874" cy="631903"/>
        </a:xfrm>
        <a:prstGeom prst="rect">
          <a:avLst/>
        </a:prstGeom>
      </xdr:spPr>
    </xdr:pic>
    <xdr:clientData/>
  </xdr:twoCellAnchor>
  <xdr:oneCellAnchor>
    <xdr:from>
      <xdr:col>9</xdr:col>
      <xdr:colOff>697315</xdr:colOff>
      <xdr:row>19</xdr:row>
      <xdr:rowOff>149861</xdr:rowOff>
    </xdr:from>
    <xdr:ext cx="324274" cy="3755002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4178FEF-B01A-43AF-9F6D-1C5826BC5901}"/>
            </a:ext>
          </a:extLst>
        </xdr:cNvPr>
        <xdr:cNvSpPr txBox="1"/>
      </xdr:nvSpPr>
      <xdr:spPr>
        <a:xfrm>
          <a:off x="3821515" y="8522336"/>
          <a:ext cx="324274" cy="37550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hlinkClick xmlns:r="http://schemas.openxmlformats.org/officeDocument/2006/relationships" r:id="rId20" tooltip="https://www.pngall.com/popcorn-png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21" tooltip="https://creativecommons.org/licenses/by-nc/3.0/"/>
            </a:rPr>
            <a:t>CC BY-NC</a:t>
          </a:r>
          <a:endParaRPr lang="en-US" sz="900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1</xdr:row>
      <xdr:rowOff>71438</xdr:rowOff>
    </xdr:from>
    <xdr:to>
      <xdr:col>28</xdr:col>
      <xdr:colOff>19050</xdr:colOff>
      <xdr:row>1</xdr:row>
      <xdr:rowOff>366713</xdr:rowOff>
    </xdr:to>
    <xdr:grpSp>
      <xdr:nvGrpSpPr>
        <xdr:cNvPr id="128" name="Month 1" descr="Lime green bear face" title="Month 1 navigation button">
          <a:hlinkClick xmlns:r="http://schemas.openxmlformats.org/officeDocument/2006/relationships" r:id="rId1" tooltip="Click to view Month 1"/>
          <a:extLst>
            <a:ext uri="{FF2B5EF4-FFF2-40B4-BE49-F238E27FC236}">
              <a16:creationId xmlns:a16="http://schemas.microsoft.com/office/drawing/2014/main" id="{00000000-0008-0000-0B00-000080000000}"/>
            </a:ext>
          </a:extLst>
        </xdr:cNvPr>
        <xdr:cNvGrpSpPr/>
      </xdr:nvGrpSpPr>
      <xdr:grpSpPr>
        <a:xfrm>
          <a:off x="9886950" y="290513"/>
          <a:ext cx="400050" cy="295275"/>
          <a:chOff x="9896475" y="300038"/>
          <a:chExt cx="400050" cy="295275"/>
        </a:xfrm>
      </xdr:grpSpPr>
      <xdr:sp macro="" textlink="">
        <xdr:nvSpPr>
          <xdr:cNvPr id="129" name="Freeform 5" descr="&quot;&quot;" title="Month 1 navigation">
            <a:hlinkClick xmlns:r="http://schemas.openxmlformats.org/officeDocument/2006/relationships" r:id="rId1" tooltip="Show Month #1"/>
            <a:extLst>
              <a:ext uri="{FF2B5EF4-FFF2-40B4-BE49-F238E27FC236}">
                <a16:creationId xmlns:a16="http://schemas.microsoft.com/office/drawing/2014/main" id="{00000000-0008-0000-0B00-000081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19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7" y="185"/>
                </a:lnTo>
                <a:lnTo>
                  <a:pt x="404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7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0" name="Freeform 6">
            <a:extLst>
              <a:ext uri="{FF2B5EF4-FFF2-40B4-BE49-F238E27FC236}">
                <a16:creationId xmlns:a16="http://schemas.microsoft.com/office/drawing/2014/main" id="{00000000-0008-0000-0B00-000082000000}"/>
              </a:ext>
            </a:extLst>
          </xdr:cNvPr>
          <xdr:cNvSpPr>
            <a:spLocks/>
          </xdr:cNvSpPr>
        </xdr:nvSpPr>
        <xdr:spPr bwMode="auto">
          <a:xfrm>
            <a:off x="99822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1" name="Freeform 7">
            <a:extLst>
              <a:ext uri="{FF2B5EF4-FFF2-40B4-BE49-F238E27FC236}">
                <a16:creationId xmlns:a16="http://schemas.microsoft.com/office/drawing/2014/main" id="{00000000-0008-0000-0B00-000083000000}"/>
              </a:ext>
            </a:extLst>
          </xdr:cNvPr>
          <xdr:cNvSpPr>
            <a:spLocks/>
          </xdr:cNvSpPr>
        </xdr:nvSpPr>
        <xdr:spPr bwMode="auto">
          <a:xfrm>
            <a:off x="101727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2" name="Freeform 8">
            <a:extLst>
              <a:ext uri="{FF2B5EF4-FFF2-40B4-BE49-F238E27FC236}">
                <a16:creationId xmlns:a16="http://schemas.microsoft.com/office/drawing/2014/main" id="{00000000-0008-0000-0B00-000084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3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3" y="60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3" name="Freeform 9">
            <a:extLst>
              <a:ext uri="{FF2B5EF4-FFF2-40B4-BE49-F238E27FC236}">
                <a16:creationId xmlns:a16="http://schemas.microsoft.com/office/drawing/2014/main" id="{00000000-0008-0000-0B00-000085000000}"/>
              </a:ext>
            </a:extLst>
          </xdr:cNvPr>
          <xdr:cNvSpPr>
            <a:spLocks/>
          </xdr:cNvSpPr>
        </xdr:nvSpPr>
        <xdr:spPr bwMode="auto">
          <a:xfrm>
            <a:off x="10067925" y="481013"/>
            <a:ext cx="57150" cy="38100"/>
          </a:xfrm>
          <a:custGeom>
            <a:avLst/>
            <a:gdLst>
              <a:gd name="T0" fmla="*/ 34 w 67"/>
              <a:gd name="T1" fmla="*/ 0 h 49"/>
              <a:gd name="T2" fmla="*/ 46 w 67"/>
              <a:gd name="T3" fmla="*/ 2 h 49"/>
              <a:gd name="T4" fmla="*/ 54 w 67"/>
              <a:gd name="T5" fmla="*/ 6 h 49"/>
              <a:gd name="T6" fmla="*/ 57 w 67"/>
              <a:gd name="T7" fmla="*/ 12 h 49"/>
              <a:gd name="T8" fmla="*/ 55 w 67"/>
              <a:gd name="T9" fmla="*/ 17 h 49"/>
              <a:gd name="T10" fmla="*/ 48 w 67"/>
              <a:gd name="T11" fmla="*/ 20 h 49"/>
              <a:gd name="T12" fmla="*/ 38 w 67"/>
              <a:gd name="T13" fmla="*/ 23 h 49"/>
              <a:gd name="T14" fmla="*/ 38 w 67"/>
              <a:gd name="T15" fmla="*/ 26 h 49"/>
              <a:gd name="T16" fmla="*/ 37 w 67"/>
              <a:gd name="T17" fmla="*/ 28 h 49"/>
              <a:gd name="T18" fmla="*/ 38 w 67"/>
              <a:gd name="T19" fmla="*/ 32 h 49"/>
              <a:gd name="T20" fmla="*/ 39 w 67"/>
              <a:gd name="T21" fmla="*/ 37 h 49"/>
              <a:gd name="T22" fmla="*/ 43 w 67"/>
              <a:gd name="T23" fmla="*/ 39 h 49"/>
              <a:gd name="T24" fmla="*/ 45 w 67"/>
              <a:gd name="T25" fmla="*/ 41 h 49"/>
              <a:gd name="T26" fmla="*/ 49 w 67"/>
              <a:gd name="T27" fmla="*/ 42 h 49"/>
              <a:gd name="T28" fmla="*/ 50 w 67"/>
              <a:gd name="T29" fmla="*/ 41 h 49"/>
              <a:gd name="T30" fmla="*/ 52 w 67"/>
              <a:gd name="T31" fmla="*/ 41 h 49"/>
              <a:gd name="T32" fmla="*/ 54 w 67"/>
              <a:gd name="T33" fmla="*/ 41 h 49"/>
              <a:gd name="T34" fmla="*/ 56 w 67"/>
              <a:gd name="T35" fmla="*/ 39 h 49"/>
              <a:gd name="T36" fmla="*/ 58 w 67"/>
              <a:gd name="T37" fmla="*/ 38 h 49"/>
              <a:gd name="T38" fmla="*/ 59 w 67"/>
              <a:gd name="T39" fmla="*/ 35 h 49"/>
              <a:gd name="T40" fmla="*/ 60 w 67"/>
              <a:gd name="T41" fmla="*/ 31 h 49"/>
              <a:gd name="T42" fmla="*/ 67 w 67"/>
              <a:gd name="T43" fmla="*/ 31 h 49"/>
              <a:gd name="T44" fmla="*/ 64 w 67"/>
              <a:gd name="T45" fmla="*/ 41 h 49"/>
              <a:gd name="T46" fmla="*/ 58 w 67"/>
              <a:gd name="T47" fmla="*/ 47 h 49"/>
              <a:gd name="T48" fmla="*/ 49 w 67"/>
              <a:gd name="T49" fmla="*/ 49 h 49"/>
              <a:gd name="T50" fmla="*/ 44 w 67"/>
              <a:gd name="T51" fmla="*/ 49 h 49"/>
              <a:gd name="T52" fmla="*/ 40 w 67"/>
              <a:gd name="T53" fmla="*/ 47 h 49"/>
              <a:gd name="T54" fmla="*/ 36 w 67"/>
              <a:gd name="T55" fmla="*/ 43 h 49"/>
              <a:gd name="T56" fmla="*/ 34 w 67"/>
              <a:gd name="T57" fmla="*/ 40 h 49"/>
              <a:gd name="T58" fmla="*/ 31 w 67"/>
              <a:gd name="T59" fmla="*/ 43 h 49"/>
              <a:gd name="T60" fmla="*/ 27 w 67"/>
              <a:gd name="T61" fmla="*/ 47 h 49"/>
              <a:gd name="T62" fmla="*/ 23 w 67"/>
              <a:gd name="T63" fmla="*/ 49 h 49"/>
              <a:gd name="T64" fmla="*/ 19 w 67"/>
              <a:gd name="T65" fmla="*/ 49 h 49"/>
              <a:gd name="T66" fmla="*/ 9 w 67"/>
              <a:gd name="T67" fmla="*/ 47 h 49"/>
              <a:gd name="T68" fmla="*/ 3 w 67"/>
              <a:gd name="T69" fmla="*/ 41 h 49"/>
              <a:gd name="T70" fmla="*/ 0 w 67"/>
              <a:gd name="T71" fmla="*/ 31 h 49"/>
              <a:gd name="T72" fmla="*/ 8 w 67"/>
              <a:gd name="T73" fmla="*/ 31 h 49"/>
              <a:gd name="T74" fmla="*/ 8 w 67"/>
              <a:gd name="T75" fmla="*/ 35 h 49"/>
              <a:gd name="T76" fmla="*/ 10 w 67"/>
              <a:gd name="T77" fmla="*/ 38 h 49"/>
              <a:gd name="T78" fmla="*/ 11 w 67"/>
              <a:gd name="T79" fmla="*/ 39 h 49"/>
              <a:gd name="T80" fmla="*/ 13 w 67"/>
              <a:gd name="T81" fmla="*/ 41 h 49"/>
              <a:gd name="T82" fmla="*/ 15 w 67"/>
              <a:gd name="T83" fmla="*/ 41 h 49"/>
              <a:gd name="T84" fmla="*/ 18 w 67"/>
              <a:gd name="T85" fmla="*/ 41 h 49"/>
              <a:gd name="T86" fmla="*/ 19 w 67"/>
              <a:gd name="T87" fmla="*/ 42 h 49"/>
              <a:gd name="T88" fmla="*/ 22 w 67"/>
              <a:gd name="T89" fmla="*/ 41 h 49"/>
              <a:gd name="T90" fmla="*/ 25 w 67"/>
              <a:gd name="T91" fmla="*/ 39 h 49"/>
              <a:gd name="T92" fmla="*/ 27 w 67"/>
              <a:gd name="T93" fmla="*/ 37 h 49"/>
              <a:gd name="T94" fmla="*/ 30 w 67"/>
              <a:gd name="T95" fmla="*/ 32 h 49"/>
              <a:gd name="T96" fmla="*/ 30 w 67"/>
              <a:gd name="T97" fmla="*/ 28 h 49"/>
              <a:gd name="T98" fmla="*/ 30 w 67"/>
              <a:gd name="T99" fmla="*/ 26 h 49"/>
              <a:gd name="T100" fmla="*/ 28 w 67"/>
              <a:gd name="T101" fmla="*/ 23 h 49"/>
              <a:gd name="T102" fmla="*/ 20 w 67"/>
              <a:gd name="T103" fmla="*/ 20 h 49"/>
              <a:gd name="T104" fmla="*/ 13 w 67"/>
              <a:gd name="T105" fmla="*/ 17 h 49"/>
              <a:gd name="T106" fmla="*/ 11 w 67"/>
              <a:gd name="T107" fmla="*/ 12 h 49"/>
              <a:gd name="T108" fmla="*/ 14 w 67"/>
              <a:gd name="T109" fmla="*/ 6 h 49"/>
              <a:gd name="T110" fmla="*/ 22 w 67"/>
              <a:gd name="T111" fmla="*/ 2 h 49"/>
              <a:gd name="T112" fmla="*/ 34 w 67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9">
                <a:moveTo>
                  <a:pt x="34" y="0"/>
                </a:moveTo>
                <a:lnTo>
                  <a:pt x="46" y="2"/>
                </a:lnTo>
                <a:lnTo>
                  <a:pt x="54" y="6"/>
                </a:lnTo>
                <a:lnTo>
                  <a:pt x="57" y="12"/>
                </a:lnTo>
                <a:lnTo>
                  <a:pt x="55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3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7" y="31"/>
                </a:lnTo>
                <a:lnTo>
                  <a:pt x="64" y="41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1" y="43"/>
                </a:lnTo>
                <a:lnTo>
                  <a:pt x="27" y="47"/>
                </a:lnTo>
                <a:lnTo>
                  <a:pt x="23" y="49"/>
                </a:lnTo>
                <a:lnTo>
                  <a:pt x="19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8" y="31"/>
                </a:lnTo>
                <a:lnTo>
                  <a:pt x="8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8" y="41"/>
                </a:lnTo>
                <a:lnTo>
                  <a:pt x="19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30" y="32"/>
                </a:lnTo>
                <a:lnTo>
                  <a:pt x="30" y="28"/>
                </a:lnTo>
                <a:lnTo>
                  <a:pt x="30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71438</xdr:rowOff>
    </xdr:from>
    <xdr:to>
      <xdr:col>29</xdr:col>
      <xdr:colOff>466725</xdr:colOff>
      <xdr:row>1</xdr:row>
      <xdr:rowOff>366713</xdr:rowOff>
    </xdr:to>
    <xdr:grpSp>
      <xdr:nvGrpSpPr>
        <xdr:cNvPr id="134" name="Month 2" descr="Orange bear face" title="Month 2 navigation button">
          <a:hlinkClick xmlns:r="http://schemas.openxmlformats.org/officeDocument/2006/relationships" r:id="rId2" tooltip="Click to view Month 2"/>
          <a:extLst>
            <a:ext uri="{FF2B5EF4-FFF2-40B4-BE49-F238E27FC236}">
              <a16:creationId xmlns:a16="http://schemas.microsoft.com/office/drawing/2014/main" id="{00000000-0008-0000-0B00-000086000000}"/>
            </a:ext>
          </a:extLst>
        </xdr:cNvPr>
        <xdr:cNvGrpSpPr/>
      </xdr:nvGrpSpPr>
      <xdr:grpSpPr>
        <a:xfrm>
          <a:off x="10429875" y="290513"/>
          <a:ext cx="400050" cy="295275"/>
          <a:chOff x="10439400" y="300038"/>
          <a:chExt cx="400050" cy="295275"/>
        </a:xfrm>
      </xdr:grpSpPr>
      <xdr:sp macro="" textlink="">
        <xdr:nvSpPr>
          <xdr:cNvPr id="135" name="Freeform 10">
            <a:hlinkClick xmlns:r="http://schemas.openxmlformats.org/officeDocument/2006/relationships" r:id="rId2" tooltip="Show Month #2"/>
            <a:extLst>
              <a:ext uri="{FF2B5EF4-FFF2-40B4-BE49-F238E27FC236}">
                <a16:creationId xmlns:a16="http://schemas.microsoft.com/office/drawing/2014/main" id="{00000000-0008-0000-0B00-000087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3000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6 h 345"/>
              <a:gd name="T24" fmla="*/ 322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7 h 345"/>
              <a:gd name="T44" fmla="*/ 127 w 458"/>
              <a:gd name="T45" fmla="*/ 169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3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6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6" name="Freeform 11">
            <a:extLst>
              <a:ext uri="{FF2B5EF4-FFF2-40B4-BE49-F238E27FC236}">
                <a16:creationId xmlns:a16="http://schemas.microsoft.com/office/drawing/2014/main" id="{00000000-0008-0000-0B00-000088000000}"/>
              </a:ext>
            </a:extLst>
          </xdr:cNvPr>
          <xdr:cNvSpPr>
            <a:spLocks/>
          </xdr:cNvSpPr>
        </xdr:nvSpPr>
        <xdr:spPr bwMode="auto">
          <a:xfrm>
            <a:off x="105251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7" name="Freeform 12">
            <a:extLst>
              <a:ext uri="{FF2B5EF4-FFF2-40B4-BE49-F238E27FC236}">
                <a16:creationId xmlns:a16="http://schemas.microsoft.com/office/drawing/2014/main" id="{00000000-0008-0000-0B00-000089000000}"/>
              </a:ext>
            </a:extLst>
          </xdr:cNvPr>
          <xdr:cNvSpPr>
            <a:spLocks/>
          </xdr:cNvSpPr>
        </xdr:nvSpPr>
        <xdr:spPr bwMode="auto">
          <a:xfrm>
            <a:off x="107156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8" name="Freeform 13">
            <a:extLst>
              <a:ext uri="{FF2B5EF4-FFF2-40B4-BE49-F238E27FC236}">
                <a16:creationId xmlns:a16="http://schemas.microsoft.com/office/drawing/2014/main" id="{00000000-0008-0000-0B00-00008A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5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9" name="Freeform 14">
            <a:extLst>
              <a:ext uri="{FF2B5EF4-FFF2-40B4-BE49-F238E27FC236}">
                <a16:creationId xmlns:a16="http://schemas.microsoft.com/office/drawing/2014/main" id="{00000000-0008-0000-0B00-00008B000000}"/>
              </a:ext>
            </a:extLst>
          </xdr:cNvPr>
          <xdr:cNvSpPr>
            <a:spLocks/>
          </xdr:cNvSpPr>
        </xdr:nvSpPr>
        <xdr:spPr bwMode="auto">
          <a:xfrm>
            <a:off x="10610850" y="481013"/>
            <a:ext cx="57150" cy="38100"/>
          </a:xfrm>
          <a:custGeom>
            <a:avLst/>
            <a:gdLst>
              <a:gd name="T0" fmla="*/ 34 w 66"/>
              <a:gd name="T1" fmla="*/ 0 h 49"/>
              <a:gd name="T2" fmla="*/ 46 w 66"/>
              <a:gd name="T3" fmla="*/ 2 h 49"/>
              <a:gd name="T4" fmla="*/ 53 w 66"/>
              <a:gd name="T5" fmla="*/ 6 h 49"/>
              <a:gd name="T6" fmla="*/ 57 w 66"/>
              <a:gd name="T7" fmla="*/ 12 h 49"/>
              <a:gd name="T8" fmla="*/ 54 w 66"/>
              <a:gd name="T9" fmla="*/ 17 h 49"/>
              <a:gd name="T10" fmla="*/ 48 w 66"/>
              <a:gd name="T11" fmla="*/ 20 h 49"/>
              <a:gd name="T12" fmla="*/ 38 w 66"/>
              <a:gd name="T13" fmla="*/ 23 h 49"/>
              <a:gd name="T14" fmla="*/ 38 w 66"/>
              <a:gd name="T15" fmla="*/ 26 h 49"/>
              <a:gd name="T16" fmla="*/ 37 w 66"/>
              <a:gd name="T17" fmla="*/ 28 h 49"/>
              <a:gd name="T18" fmla="*/ 38 w 66"/>
              <a:gd name="T19" fmla="*/ 32 h 49"/>
              <a:gd name="T20" fmla="*/ 39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9 w 66"/>
              <a:gd name="T27" fmla="*/ 42 h 49"/>
              <a:gd name="T28" fmla="*/ 50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8 w 66"/>
              <a:gd name="T37" fmla="*/ 38 h 49"/>
              <a:gd name="T38" fmla="*/ 59 w 66"/>
              <a:gd name="T39" fmla="*/ 35 h 49"/>
              <a:gd name="T40" fmla="*/ 60 w 66"/>
              <a:gd name="T41" fmla="*/ 31 h 49"/>
              <a:gd name="T42" fmla="*/ 66 w 66"/>
              <a:gd name="T43" fmla="*/ 31 h 49"/>
              <a:gd name="T44" fmla="*/ 64 w 66"/>
              <a:gd name="T45" fmla="*/ 40 h 49"/>
              <a:gd name="T46" fmla="*/ 58 w 66"/>
              <a:gd name="T47" fmla="*/ 47 h 49"/>
              <a:gd name="T48" fmla="*/ 49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4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3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0 h 49"/>
              <a:gd name="T70" fmla="*/ 0 w 66"/>
              <a:gd name="T71" fmla="*/ 31 h 49"/>
              <a:gd name="T72" fmla="*/ 8 w 66"/>
              <a:gd name="T73" fmla="*/ 31 h 49"/>
              <a:gd name="T74" fmla="*/ 9 w 66"/>
              <a:gd name="T75" fmla="*/ 35 h 49"/>
              <a:gd name="T76" fmla="*/ 10 w 66"/>
              <a:gd name="T77" fmla="*/ 38 h 49"/>
              <a:gd name="T78" fmla="*/ 11 w 66"/>
              <a:gd name="T79" fmla="*/ 39 h 49"/>
              <a:gd name="T80" fmla="*/ 13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5 w 66"/>
              <a:gd name="T91" fmla="*/ 39 h 49"/>
              <a:gd name="T92" fmla="*/ 27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8 w 66"/>
              <a:gd name="T101" fmla="*/ 23 h 49"/>
              <a:gd name="T102" fmla="*/ 20 w 66"/>
              <a:gd name="T103" fmla="*/ 20 h 49"/>
              <a:gd name="T104" fmla="*/ 13 w 66"/>
              <a:gd name="T105" fmla="*/ 17 h 49"/>
              <a:gd name="T106" fmla="*/ 11 w 66"/>
              <a:gd name="T107" fmla="*/ 12 h 49"/>
              <a:gd name="T108" fmla="*/ 14 w 66"/>
              <a:gd name="T109" fmla="*/ 6 h 49"/>
              <a:gd name="T110" fmla="*/ 22 w 66"/>
              <a:gd name="T111" fmla="*/ 2 h 49"/>
              <a:gd name="T112" fmla="*/ 34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4" y="0"/>
                </a:moveTo>
                <a:lnTo>
                  <a:pt x="46" y="2"/>
                </a:lnTo>
                <a:lnTo>
                  <a:pt x="53" y="6"/>
                </a:lnTo>
                <a:lnTo>
                  <a:pt x="57" y="12"/>
                </a:lnTo>
                <a:lnTo>
                  <a:pt x="54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2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6" y="31"/>
                </a:lnTo>
                <a:lnTo>
                  <a:pt x="64" y="40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0" y="43"/>
                </a:lnTo>
                <a:lnTo>
                  <a:pt x="27" y="47"/>
                </a:lnTo>
                <a:lnTo>
                  <a:pt x="23" y="49"/>
                </a:lnTo>
                <a:lnTo>
                  <a:pt x="18" y="49"/>
                </a:lnTo>
                <a:lnTo>
                  <a:pt x="9" y="47"/>
                </a:lnTo>
                <a:lnTo>
                  <a:pt x="3" y="40"/>
                </a:lnTo>
                <a:lnTo>
                  <a:pt x="0" y="31"/>
                </a:lnTo>
                <a:lnTo>
                  <a:pt x="8" y="31"/>
                </a:lnTo>
                <a:lnTo>
                  <a:pt x="9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71438</xdr:rowOff>
    </xdr:from>
    <xdr:to>
      <xdr:col>32</xdr:col>
      <xdr:colOff>57150</xdr:colOff>
      <xdr:row>1</xdr:row>
      <xdr:rowOff>366713</xdr:rowOff>
    </xdr:to>
    <xdr:grpSp>
      <xdr:nvGrpSpPr>
        <xdr:cNvPr id="140" name="Month 3" descr="Pink bear face" title="Month 3 navigation button">
          <a:hlinkClick xmlns:r="http://schemas.openxmlformats.org/officeDocument/2006/relationships" r:id="rId3" tooltip="Click to view Month 3"/>
          <a:extLst>
            <a:ext uri="{FF2B5EF4-FFF2-40B4-BE49-F238E27FC236}">
              <a16:creationId xmlns:a16="http://schemas.microsoft.com/office/drawing/2014/main" id="{00000000-0008-0000-0B00-00008C000000}"/>
            </a:ext>
          </a:extLst>
        </xdr:cNvPr>
        <xdr:cNvGrpSpPr/>
      </xdr:nvGrpSpPr>
      <xdr:grpSpPr>
        <a:xfrm>
          <a:off x="10972800" y="290513"/>
          <a:ext cx="400050" cy="295275"/>
          <a:chOff x="10982325" y="300038"/>
          <a:chExt cx="400050" cy="295275"/>
        </a:xfrm>
      </xdr:grpSpPr>
      <xdr:sp macro="" textlink="">
        <xdr:nvSpPr>
          <xdr:cNvPr id="141" name="Freeform 15">
            <a:hlinkClick xmlns:r="http://schemas.openxmlformats.org/officeDocument/2006/relationships" r:id="rId3" tooltip="Show Month #3"/>
            <a:extLst>
              <a:ext uri="{FF2B5EF4-FFF2-40B4-BE49-F238E27FC236}">
                <a16:creationId xmlns:a16="http://schemas.microsoft.com/office/drawing/2014/main" id="{00000000-0008-0000-0B00-00008D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5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3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2" name="Freeform 16">
            <a:extLst>
              <a:ext uri="{FF2B5EF4-FFF2-40B4-BE49-F238E27FC236}">
                <a16:creationId xmlns:a16="http://schemas.microsoft.com/office/drawing/2014/main" id="{00000000-0008-0000-0B00-00008E000000}"/>
              </a:ext>
            </a:extLst>
          </xdr:cNvPr>
          <xdr:cNvSpPr>
            <a:spLocks/>
          </xdr:cNvSpPr>
        </xdr:nvSpPr>
        <xdr:spPr bwMode="auto">
          <a:xfrm>
            <a:off x="11068050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3" name="Freeform 17">
            <a:extLst>
              <a:ext uri="{FF2B5EF4-FFF2-40B4-BE49-F238E27FC236}">
                <a16:creationId xmlns:a16="http://schemas.microsoft.com/office/drawing/2014/main" id="{00000000-0008-0000-0B00-00008F000000}"/>
              </a:ext>
            </a:extLst>
          </xdr:cNvPr>
          <xdr:cNvSpPr>
            <a:spLocks/>
          </xdr:cNvSpPr>
        </xdr:nvSpPr>
        <xdr:spPr bwMode="auto">
          <a:xfrm>
            <a:off x="1125855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4" name="Freeform 18">
            <a:extLst>
              <a:ext uri="{FF2B5EF4-FFF2-40B4-BE49-F238E27FC236}">
                <a16:creationId xmlns:a16="http://schemas.microsoft.com/office/drawing/2014/main" id="{00000000-0008-0000-0B00-000090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2 w 98"/>
              <a:gd name="T29" fmla="*/ 68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0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2" y="56"/>
                </a:lnTo>
                <a:lnTo>
                  <a:pt x="16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2" y="68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5" name="Freeform 19">
            <a:extLst>
              <a:ext uri="{FF2B5EF4-FFF2-40B4-BE49-F238E27FC236}">
                <a16:creationId xmlns:a16="http://schemas.microsoft.com/office/drawing/2014/main" id="{00000000-0008-0000-0B00-000091000000}"/>
              </a:ext>
            </a:extLst>
          </xdr:cNvPr>
          <xdr:cNvSpPr>
            <a:spLocks/>
          </xdr:cNvSpPr>
        </xdr:nvSpPr>
        <xdr:spPr bwMode="auto">
          <a:xfrm>
            <a:off x="11153775" y="481013"/>
            <a:ext cx="57150" cy="38100"/>
          </a:xfrm>
          <a:custGeom>
            <a:avLst/>
            <a:gdLst>
              <a:gd name="T0" fmla="*/ 33 w 65"/>
              <a:gd name="T1" fmla="*/ 0 h 49"/>
              <a:gd name="T2" fmla="*/ 45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6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4 w 65"/>
              <a:gd name="T35" fmla="*/ 39 h 49"/>
              <a:gd name="T36" fmla="*/ 57 w 65"/>
              <a:gd name="T37" fmla="*/ 38 h 49"/>
              <a:gd name="T38" fmla="*/ 58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7 w 65"/>
              <a:gd name="T47" fmla="*/ 47 h 49"/>
              <a:gd name="T48" fmla="*/ 48 w 65"/>
              <a:gd name="T49" fmla="*/ 49 h 49"/>
              <a:gd name="T50" fmla="*/ 42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3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8 w 65"/>
              <a:gd name="T75" fmla="*/ 35 h 49"/>
              <a:gd name="T76" fmla="*/ 9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1 w 65"/>
              <a:gd name="T111" fmla="*/ 2 h 49"/>
              <a:gd name="T112" fmla="*/ 33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3" y="0"/>
                </a:moveTo>
                <a:lnTo>
                  <a:pt x="45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6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4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7" y="47"/>
                </a:lnTo>
                <a:lnTo>
                  <a:pt x="48" y="49"/>
                </a:lnTo>
                <a:lnTo>
                  <a:pt x="42" y="49"/>
                </a:lnTo>
                <a:lnTo>
                  <a:pt x="39" y="47"/>
                </a:lnTo>
                <a:lnTo>
                  <a:pt x="36" y="43"/>
                </a:lnTo>
                <a:lnTo>
                  <a:pt x="33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71438</xdr:rowOff>
    </xdr:from>
    <xdr:to>
      <xdr:col>32</xdr:col>
      <xdr:colOff>600075</xdr:colOff>
      <xdr:row>1</xdr:row>
      <xdr:rowOff>366713</xdr:rowOff>
    </xdr:to>
    <xdr:grpSp>
      <xdr:nvGrpSpPr>
        <xdr:cNvPr id="146" name="Month 4" descr="Red bear face" title="Month 4 navigation button">
          <a:hlinkClick xmlns:r="http://schemas.openxmlformats.org/officeDocument/2006/relationships" r:id="rId4" tooltip="Click to view Month 4"/>
          <a:extLst>
            <a:ext uri="{FF2B5EF4-FFF2-40B4-BE49-F238E27FC236}">
              <a16:creationId xmlns:a16="http://schemas.microsoft.com/office/drawing/2014/main" id="{00000000-0008-0000-0B00-000092000000}"/>
            </a:ext>
          </a:extLst>
        </xdr:cNvPr>
        <xdr:cNvGrpSpPr/>
      </xdr:nvGrpSpPr>
      <xdr:grpSpPr>
        <a:xfrm>
          <a:off x="11515725" y="290513"/>
          <a:ext cx="400050" cy="295275"/>
          <a:chOff x="11525250" y="300038"/>
          <a:chExt cx="400050" cy="295275"/>
        </a:xfrm>
      </xdr:grpSpPr>
      <xdr:sp macro="" textlink="">
        <xdr:nvSpPr>
          <xdr:cNvPr id="147" name="Freeform 20">
            <a:hlinkClick xmlns:r="http://schemas.openxmlformats.org/officeDocument/2006/relationships" r:id="rId4" tooltip="Show Month #4"/>
            <a:extLst>
              <a:ext uri="{FF2B5EF4-FFF2-40B4-BE49-F238E27FC236}">
                <a16:creationId xmlns:a16="http://schemas.microsoft.com/office/drawing/2014/main" id="{00000000-0008-0000-0B00-000093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4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8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2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4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8" name="Freeform 21">
            <a:extLst>
              <a:ext uri="{FF2B5EF4-FFF2-40B4-BE49-F238E27FC236}">
                <a16:creationId xmlns:a16="http://schemas.microsoft.com/office/drawing/2014/main" id="{00000000-0008-0000-0B00-000094000000}"/>
              </a:ext>
            </a:extLst>
          </xdr:cNvPr>
          <xdr:cNvSpPr>
            <a:spLocks/>
          </xdr:cNvSpPr>
        </xdr:nvSpPr>
        <xdr:spPr bwMode="auto">
          <a:xfrm>
            <a:off x="1161097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9" name="Freeform 22">
            <a:extLst>
              <a:ext uri="{FF2B5EF4-FFF2-40B4-BE49-F238E27FC236}">
                <a16:creationId xmlns:a16="http://schemas.microsoft.com/office/drawing/2014/main" id="{00000000-0008-0000-0B00-000095000000}"/>
              </a:ext>
            </a:extLst>
          </xdr:cNvPr>
          <xdr:cNvSpPr>
            <a:spLocks/>
          </xdr:cNvSpPr>
        </xdr:nvSpPr>
        <xdr:spPr bwMode="auto">
          <a:xfrm>
            <a:off x="11801475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0" name="Freeform 23">
            <a:extLst>
              <a:ext uri="{FF2B5EF4-FFF2-40B4-BE49-F238E27FC236}">
                <a16:creationId xmlns:a16="http://schemas.microsoft.com/office/drawing/2014/main" id="{00000000-0008-0000-0B00-000096000000}"/>
              </a:ext>
            </a:extLst>
          </xdr:cNvPr>
          <xdr:cNvSpPr>
            <a:spLocks noEditPoints="1"/>
          </xdr:cNvSpPr>
        </xdr:nvSpPr>
        <xdr:spPr bwMode="auto">
          <a:xfrm>
            <a:off x="11687175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7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5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5"/>
                </a:lnTo>
                <a:lnTo>
                  <a:pt x="82" y="56"/>
                </a:lnTo>
                <a:lnTo>
                  <a:pt x="76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1" name="Freeform 24">
            <a:extLst>
              <a:ext uri="{FF2B5EF4-FFF2-40B4-BE49-F238E27FC236}">
                <a16:creationId xmlns:a16="http://schemas.microsoft.com/office/drawing/2014/main" id="{00000000-0008-0000-0B00-000097000000}"/>
              </a:ext>
            </a:extLst>
          </xdr:cNvPr>
          <xdr:cNvSpPr>
            <a:spLocks/>
          </xdr:cNvSpPr>
        </xdr:nvSpPr>
        <xdr:spPr bwMode="auto">
          <a:xfrm>
            <a:off x="11696700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0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0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71438</xdr:rowOff>
    </xdr:from>
    <xdr:to>
      <xdr:col>34</xdr:col>
      <xdr:colOff>285750</xdr:colOff>
      <xdr:row>1</xdr:row>
      <xdr:rowOff>366713</xdr:rowOff>
    </xdr:to>
    <xdr:grpSp>
      <xdr:nvGrpSpPr>
        <xdr:cNvPr id="152" name="Month 5" descr="Blue bear face" title="Month 5 navigation button">
          <a:hlinkClick xmlns:r="http://schemas.openxmlformats.org/officeDocument/2006/relationships" r:id="rId5" tooltip="Click to view Month 5"/>
          <a:extLst>
            <a:ext uri="{FF2B5EF4-FFF2-40B4-BE49-F238E27FC236}">
              <a16:creationId xmlns:a16="http://schemas.microsoft.com/office/drawing/2014/main" id="{00000000-0008-0000-0B00-000098000000}"/>
            </a:ext>
          </a:extLst>
        </xdr:cNvPr>
        <xdr:cNvGrpSpPr/>
      </xdr:nvGrpSpPr>
      <xdr:grpSpPr>
        <a:xfrm>
          <a:off x="12058650" y="290513"/>
          <a:ext cx="400050" cy="295275"/>
          <a:chOff x="12068175" y="300038"/>
          <a:chExt cx="400050" cy="295275"/>
        </a:xfrm>
      </xdr:grpSpPr>
      <xdr:sp macro="" textlink="">
        <xdr:nvSpPr>
          <xdr:cNvPr id="153" name="Freeform 25">
            <a:hlinkClick xmlns:r="http://schemas.openxmlformats.org/officeDocument/2006/relationships" r:id="rId5" tooltip="Show Month #5"/>
            <a:extLst>
              <a:ext uri="{FF2B5EF4-FFF2-40B4-BE49-F238E27FC236}">
                <a16:creationId xmlns:a16="http://schemas.microsoft.com/office/drawing/2014/main" id="{00000000-0008-0000-0B00-000099000000}"/>
              </a:ext>
            </a:extLst>
          </xdr:cNvPr>
          <xdr:cNvSpPr>
            <a:spLocks noEditPoints="1"/>
          </xdr:cNvSpPr>
        </xdr:nvSpPr>
        <xdr:spPr bwMode="auto">
          <a:xfrm>
            <a:off x="120681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5 w 458"/>
              <a:gd name="T11" fmla="*/ 277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2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2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3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5" y="277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2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8"/>
                </a:lnTo>
                <a:lnTo>
                  <a:pt x="139" y="187"/>
                </a:lnTo>
                <a:lnTo>
                  <a:pt x="136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3"/>
                </a:lnTo>
                <a:lnTo>
                  <a:pt x="340" y="19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7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2"/>
                </a:lnTo>
                <a:lnTo>
                  <a:pt x="407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6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6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4" name="Freeform 26">
            <a:extLst>
              <a:ext uri="{FF2B5EF4-FFF2-40B4-BE49-F238E27FC236}">
                <a16:creationId xmlns:a16="http://schemas.microsoft.com/office/drawing/2014/main" id="{00000000-0008-0000-0B00-00009A000000}"/>
              </a:ext>
            </a:extLst>
          </xdr:cNvPr>
          <xdr:cNvSpPr>
            <a:spLocks/>
          </xdr:cNvSpPr>
        </xdr:nvSpPr>
        <xdr:spPr bwMode="auto">
          <a:xfrm>
            <a:off x="121539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5" name="Freeform 27">
            <a:extLst>
              <a:ext uri="{FF2B5EF4-FFF2-40B4-BE49-F238E27FC236}">
                <a16:creationId xmlns:a16="http://schemas.microsoft.com/office/drawing/2014/main" id="{00000000-0008-0000-0B00-00009B000000}"/>
              </a:ext>
            </a:extLst>
          </xdr:cNvPr>
          <xdr:cNvSpPr>
            <a:spLocks/>
          </xdr:cNvSpPr>
        </xdr:nvSpPr>
        <xdr:spPr bwMode="auto">
          <a:xfrm>
            <a:off x="123444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6" name="Freeform 28">
            <a:extLst>
              <a:ext uri="{FF2B5EF4-FFF2-40B4-BE49-F238E27FC236}">
                <a16:creationId xmlns:a16="http://schemas.microsoft.com/office/drawing/2014/main" id="{00000000-0008-0000-0B00-00009C000000}"/>
              </a:ext>
            </a:extLst>
          </xdr:cNvPr>
          <xdr:cNvSpPr>
            <a:spLocks noEditPoints="1"/>
          </xdr:cNvSpPr>
        </xdr:nvSpPr>
        <xdr:spPr bwMode="auto">
          <a:xfrm>
            <a:off x="122301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7" name="Freeform 29">
            <a:extLst>
              <a:ext uri="{FF2B5EF4-FFF2-40B4-BE49-F238E27FC236}">
                <a16:creationId xmlns:a16="http://schemas.microsoft.com/office/drawing/2014/main" id="{00000000-0008-0000-0B00-00009D000000}"/>
              </a:ext>
            </a:extLst>
          </xdr:cNvPr>
          <xdr:cNvSpPr>
            <a:spLocks/>
          </xdr:cNvSpPr>
        </xdr:nvSpPr>
        <xdr:spPr bwMode="auto">
          <a:xfrm>
            <a:off x="12239625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6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9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8 w 65"/>
              <a:gd name="T41" fmla="*/ 31 h 49"/>
              <a:gd name="T42" fmla="*/ 65 w 65"/>
              <a:gd name="T43" fmla="*/ 31 h 49"/>
              <a:gd name="T44" fmla="*/ 63 w 65"/>
              <a:gd name="T45" fmla="*/ 41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1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1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9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9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6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9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8" y="31"/>
                </a:lnTo>
                <a:lnTo>
                  <a:pt x="65" y="31"/>
                </a:lnTo>
                <a:lnTo>
                  <a:pt x="63" y="41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1" y="49"/>
                </a:lnTo>
                <a:lnTo>
                  <a:pt x="17" y="49"/>
                </a:lnTo>
                <a:lnTo>
                  <a:pt x="8" y="47"/>
                </a:lnTo>
                <a:lnTo>
                  <a:pt x="2" y="41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9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9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71438</xdr:rowOff>
    </xdr:from>
    <xdr:to>
      <xdr:col>35</xdr:col>
      <xdr:colOff>66675</xdr:colOff>
      <xdr:row>1</xdr:row>
      <xdr:rowOff>366713</xdr:rowOff>
    </xdr:to>
    <xdr:grpSp>
      <xdr:nvGrpSpPr>
        <xdr:cNvPr id="158" name="Month 6" descr="Green bear face" title="Month 6 navigation button">
          <a:hlinkClick xmlns:r="http://schemas.openxmlformats.org/officeDocument/2006/relationships" r:id="rId6" tooltip="Click to view Month 6"/>
          <a:extLst>
            <a:ext uri="{FF2B5EF4-FFF2-40B4-BE49-F238E27FC236}">
              <a16:creationId xmlns:a16="http://schemas.microsoft.com/office/drawing/2014/main" id="{00000000-0008-0000-0B00-00009E000000}"/>
            </a:ext>
          </a:extLst>
        </xdr:cNvPr>
        <xdr:cNvGrpSpPr/>
      </xdr:nvGrpSpPr>
      <xdr:grpSpPr>
        <a:xfrm>
          <a:off x="12601575" y="290513"/>
          <a:ext cx="400050" cy="295275"/>
          <a:chOff x="12611100" y="300038"/>
          <a:chExt cx="400050" cy="295275"/>
        </a:xfrm>
      </xdr:grpSpPr>
      <xdr:sp macro="" textlink="">
        <xdr:nvSpPr>
          <xdr:cNvPr id="159" name="Freeform 30">
            <a:hlinkClick xmlns:r="http://schemas.openxmlformats.org/officeDocument/2006/relationships" r:id="rId6" tooltip="Show Month #6"/>
            <a:extLst>
              <a:ext uri="{FF2B5EF4-FFF2-40B4-BE49-F238E27FC236}">
                <a16:creationId xmlns:a16="http://schemas.microsoft.com/office/drawing/2014/main" id="{00000000-0008-0000-0B00-00009F000000}"/>
              </a:ext>
            </a:extLst>
          </xdr:cNvPr>
          <xdr:cNvSpPr>
            <a:spLocks noEditPoints="1"/>
          </xdr:cNvSpPr>
        </xdr:nvSpPr>
        <xdr:spPr bwMode="auto">
          <a:xfrm>
            <a:off x="12611100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9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2"/>
                </a:lnTo>
                <a:lnTo>
                  <a:pt x="408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0" name="Freeform 31">
            <a:extLst>
              <a:ext uri="{FF2B5EF4-FFF2-40B4-BE49-F238E27FC236}">
                <a16:creationId xmlns:a16="http://schemas.microsoft.com/office/drawing/2014/main" id="{00000000-0008-0000-0B00-0000A0000000}"/>
              </a:ext>
            </a:extLst>
          </xdr:cNvPr>
          <xdr:cNvSpPr>
            <a:spLocks/>
          </xdr:cNvSpPr>
        </xdr:nvSpPr>
        <xdr:spPr bwMode="auto">
          <a:xfrm>
            <a:off x="126968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1" name="Freeform 32">
            <a:extLst>
              <a:ext uri="{FF2B5EF4-FFF2-40B4-BE49-F238E27FC236}">
                <a16:creationId xmlns:a16="http://schemas.microsoft.com/office/drawing/2014/main" id="{00000000-0008-0000-0B00-0000A1000000}"/>
              </a:ext>
            </a:extLst>
          </xdr:cNvPr>
          <xdr:cNvSpPr>
            <a:spLocks/>
          </xdr:cNvSpPr>
        </xdr:nvSpPr>
        <xdr:spPr bwMode="auto">
          <a:xfrm>
            <a:off x="128873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2" name="Freeform 33">
            <a:extLst>
              <a:ext uri="{FF2B5EF4-FFF2-40B4-BE49-F238E27FC236}">
                <a16:creationId xmlns:a16="http://schemas.microsoft.com/office/drawing/2014/main" id="{00000000-0008-0000-0B00-0000A2000000}"/>
              </a:ext>
            </a:extLst>
          </xdr:cNvPr>
          <xdr:cNvSpPr>
            <a:spLocks noEditPoints="1"/>
          </xdr:cNvSpPr>
        </xdr:nvSpPr>
        <xdr:spPr bwMode="auto">
          <a:xfrm>
            <a:off x="1277302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2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2" y="68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5" y="66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3"/>
                </a:lnTo>
                <a:lnTo>
                  <a:pt x="53" y="51"/>
                </a:lnTo>
                <a:lnTo>
                  <a:pt x="55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3" name="Freeform 34">
            <a:extLst>
              <a:ext uri="{FF2B5EF4-FFF2-40B4-BE49-F238E27FC236}">
                <a16:creationId xmlns:a16="http://schemas.microsoft.com/office/drawing/2014/main" id="{00000000-0008-0000-0B00-0000A3000000}"/>
              </a:ext>
            </a:extLst>
          </xdr:cNvPr>
          <xdr:cNvSpPr>
            <a:spLocks/>
          </xdr:cNvSpPr>
        </xdr:nvSpPr>
        <xdr:spPr bwMode="auto">
          <a:xfrm>
            <a:off x="12782550" y="481013"/>
            <a:ext cx="57150" cy="38100"/>
          </a:xfrm>
          <a:custGeom>
            <a:avLst/>
            <a:gdLst>
              <a:gd name="T0" fmla="*/ 33 w 66"/>
              <a:gd name="T1" fmla="*/ 0 h 49"/>
              <a:gd name="T2" fmla="*/ 45 w 66"/>
              <a:gd name="T3" fmla="*/ 2 h 49"/>
              <a:gd name="T4" fmla="*/ 53 w 66"/>
              <a:gd name="T5" fmla="*/ 6 h 49"/>
              <a:gd name="T6" fmla="*/ 56 w 66"/>
              <a:gd name="T7" fmla="*/ 12 h 49"/>
              <a:gd name="T8" fmla="*/ 54 w 66"/>
              <a:gd name="T9" fmla="*/ 17 h 49"/>
              <a:gd name="T10" fmla="*/ 47 w 66"/>
              <a:gd name="T11" fmla="*/ 20 h 49"/>
              <a:gd name="T12" fmla="*/ 39 w 66"/>
              <a:gd name="T13" fmla="*/ 23 h 49"/>
              <a:gd name="T14" fmla="*/ 37 w 66"/>
              <a:gd name="T15" fmla="*/ 26 h 49"/>
              <a:gd name="T16" fmla="*/ 37 w 66"/>
              <a:gd name="T17" fmla="*/ 28 h 49"/>
              <a:gd name="T18" fmla="*/ 37 w 66"/>
              <a:gd name="T19" fmla="*/ 32 h 49"/>
              <a:gd name="T20" fmla="*/ 40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8 w 66"/>
              <a:gd name="T27" fmla="*/ 42 h 49"/>
              <a:gd name="T28" fmla="*/ 49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7 w 66"/>
              <a:gd name="T37" fmla="*/ 38 h 49"/>
              <a:gd name="T38" fmla="*/ 58 w 66"/>
              <a:gd name="T39" fmla="*/ 35 h 49"/>
              <a:gd name="T40" fmla="*/ 59 w 66"/>
              <a:gd name="T41" fmla="*/ 31 h 49"/>
              <a:gd name="T42" fmla="*/ 66 w 66"/>
              <a:gd name="T43" fmla="*/ 31 h 49"/>
              <a:gd name="T44" fmla="*/ 64 w 66"/>
              <a:gd name="T45" fmla="*/ 41 h 49"/>
              <a:gd name="T46" fmla="*/ 57 w 66"/>
              <a:gd name="T47" fmla="*/ 47 h 49"/>
              <a:gd name="T48" fmla="*/ 48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3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2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1 h 49"/>
              <a:gd name="T70" fmla="*/ 0 w 66"/>
              <a:gd name="T71" fmla="*/ 31 h 49"/>
              <a:gd name="T72" fmla="*/ 7 w 66"/>
              <a:gd name="T73" fmla="*/ 31 h 49"/>
              <a:gd name="T74" fmla="*/ 8 w 66"/>
              <a:gd name="T75" fmla="*/ 35 h 49"/>
              <a:gd name="T76" fmla="*/ 9 w 66"/>
              <a:gd name="T77" fmla="*/ 38 h 49"/>
              <a:gd name="T78" fmla="*/ 10 w 66"/>
              <a:gd name="T79" fmla="*/ 39 h 49"/>
              <a:gd name="T80" fmla="*/ 12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4 w 66"/>
              <a:gd name="T91" fmla="*/ 39 h 49"/>
              <a:gd name="T92" fmla="*/ 28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9 w 66"/>
              <a:gd name="T101" fmla="*/ 23 h 49"/>
              <a:gd name="T102" fmla="*/ 19 w 66"/>
              <a:gd name="T103" fmla="*/ 20 h 49"/>
              <a:gd name="T104" fmla="*/ 12 w 66"/>
              <a:gd name="T105" fmla="*/ 17 h 49"/>
              <a:gd name="T106" fmla="*/ 10 w 66"/>
              <a:gd name="T107" fmla="*/ 12 h 49"/>
              <a:gd name="T108" fmla="*/ 13 w 66"/>
              <a:gd name="T109" fmla="*/ 6 h 49"/>
              <a:gd name="T110" fmla="*/ 21 w 66"/>
              <a:gd name="T111" fmla="*/ 2 h 49"/>
              <a:gd name="T112" fmla="*/ 33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3" y="0"/>
                </a:moveTo>
                <a:lnTo>
                  <a:pt x="45" y="2"/>
                </a:lnTo>
                <a:lnTo>
                  <a:pt x="53" y="6"/>
                </a:lnTo>
                <a:lnTo>
                  <a:pt x="56" y="12"/>
                </a:lnTo>
                <a:lnTo>
                  <a:pt x="54" y="17"/>
                </a:lnTo>
                <a:lnTo>
                  <a:pt x="47" y="20"/>
                </a:lnTo>
                <a:lnTo>
                  <a:pt x="39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40" y="37"/>
                </a:lnTo>
                <a:lnTo>
                  <a:pt x="42" y="39"/>
                </a:lnTo>
                <a:lnTo>
                  <a:pt x="45" y="41"/>
                </a:lnTo>
                <a:lnTo>
                  <a:pt x="48" y="42"/>
                </a:lnTo>
                <a:lnTo>
                  <a:pt x="49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6" y="31"/>
                </a:lnTo>
                <a:lnTo>
                  <a:pt x="64" y="41"/>
                </a:lnTo>
                <a:lnTo>
                  <a:pt x="57" y="47"/>
                </a:lnTo>
                <a:lnTo>
                  <a:pt x="48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3" y="40"/>
                </a:lnTo>
                <a:lnTo>
                  <a:pt x="30" y="43"/>
                </a:lnTo>
                <a:lnTo>
                  <a:pt x="27" y="47"/>
                </a:lnTo>
                <a:lnTo>
                  <a:pt x="22" y="49"/>
                </a:lnTo>
                <a:lnTo>
                  <a:pt x="18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7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4" y="39"/>
                </a:lnTo>
                <a:lnTo>
                  <a:pt x="28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9" y="23"/>
                </a:lnTo>
                <a:lnTo>
                  <a:pt x="19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27</xdr:col>
      <xdr:colOff>381000</xdr:colOff>
      <xdr:row>1</xdr:row>
      <xdr:rowOff>528638</xdr:rowOff>
    </xdr:from>
    <xdr:to>
      <xdr:col>28</xdr:col>
      <xdr:colOff>19050</xdr:colOff>
      <xdr:row>3</xdr:row>
      <xdr:rowOff>52388</xdr:rowOff>
    </xdr:to>
    <xdr:grpSp>
      <xdr:nvGrpSpPr>
        <xdr:cNvPr id="164" name="Month 7" descr="Light blue bear face" title="Month 7 navigation button">
          <a:hlinkClick xmlns:r="http://schemas.openxmlformats.org/officeDocument/2006/relationships" r:id="rId7" tooltip="Click to view Month 7"/>
          <a:extLst>
            <a:ext uri="{FF2B5EF4-FFF2-40B4-BE49-F238E27FC236}">
              <a16:creationId xmlns:a16="http://schemas.microsoft.com/office/drawing/2014/main" id="{00000000-0008-0000-0B00-0000A4000000}"/>
            </a:ext>
          </a:extLst>
        </xdr:cNvPr>
        <xdr:cNvGrpSpPr/>
      </xdr:nvGrpSpPr>
      <xdr:grpSpPr>
        <a:xfrm>
          <a:off x="9886950" y="747713"/>
          <a:ext cx="400050" cy="295275"/>
          <a:chOff x="9896475" y="757238"/>
          <a:chExt cx="400050" cy="295275"/>
        </a:xfrm>
      </xdr:grpSpPr>
      <xdr:sp macro="" textlink="">
        <xdr:nvSpPr>
          <xdr:cNvPr id="165" name="Freeform 35">
            <a:hlinkClick xmlns:r="http://schemas.openxmlformats.org/officeDocument/2006/relationships" r:id="rId7" tooltip="Show Month #7"/>
            <a:extLst>
              <a:ext uri="{FF2B5EF4-FFF2-40B4-BE49-F238E27FC236}">
                <a16:creationId xmlns:a16="http://schemas.microsoft.com/office/drawing/2014/main" id="{00000000-0008-0000-0B00-0000A5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19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7" y="185"/>
                </a:lnTo>
                <a:lnTo>
                  <a:pt x="404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8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6" name="Freeform 36">
            <a:extLst>
              <a:ext uri="{FF2B5EF4-FFF2-40B4-BE49-F238E27FC236}">
                <a16:creationId xmlns:a16="http://schemas.microsoft.com/office/drawing/2014/main" id="{00000000-0008-0000-0B00-0000A6000000}"/>
              </a:ext>
            </a:extLst>
          </xdr:cNvPr>
          <xdr:cNvSpPr>
            <a:spLocks/>
          </xdr:cNvSpPr>
        </xdr:nvSpPr>
        <xdr:spPr bwMode="auto">
          <a:xfrm>
            <a:off x="99822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7" name="Freeform 37">
            <a:extLst>
              <a:ext uri="{FF2B5EF4-FFF2-40B4-BE49-F238E27FC236}">
                <a16:creationId xmlns:a16="http://schemas.microsoft.com/office/drawing/2014/main" id="{00000000-0008-0000-0B00-0000A7000000}"/>
              </a:ext>
            </a:extLst>
          </xdr:cNvPr>
          <xdr:cNvSpPr>
            <a:spLocks/>
          </xdr:cNvSpPr>
        </xdr:nvSpPr>
        <xdr:spPr bwMode="auto">
          <a:xfrm>
            <a:off x="101727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8" name="Freeform 38">
            <a:extLst>
              <a:ext uri="{FF2B5EF4-FFF2-40B4-BE49-F238E27FC236}">
                <a16:creationId xmlns:a16="http://schemas.microsoft.com/office/drawing/2014/main" id="{00000000-0008-0000-0B00-0000A8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3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3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9" name="Freeform 39">
            <a:extLst>
              <a:ext uri="{FF2B5EF4-FFF2-40B4-BE49-F238E27FC236}">
                <a16:creationId xmlns:a16="http://schemas.microsoft.com/office/drawing/2014/main" id="{00000000-0008-0000-0B00-0000A9000000}"/>
              </a:ext>
            </a:extLst>
          </xdr:cNvPr>
          <xdr:cNvSpPr>
            <a:spLocks/>
          </xdr:cNvSpPr>
        </xdr:nvSpPr>
        <xdr:spPr bwMode="auto">
          <a:xfrm>
            <a:off x="10067925" y="938213"/>
            <a:ext cx="57150" cy="38100"/>
          </a:xfrm>
          <a:custGeom>
            <a:avLst/>
            <a:gdLst>
              <a:gd name="T0" fmla="*/ 34 w 67"/>
              <a:gd name="T1" fmla="*/ 0 h 48"/>
              <a:gd name="T2" fmla="*/ 46 w 67"/>
              <a:gd name="T3" fmla="*/ 1 h 48"/>
              <a:gd name="T4" fmla="*/ 54 w 67"/>
              <a:gd name="T5" fmla="*/ 5 h 48"/>
              <a:gd name="T6" fmla="*/ 57 w 67"/>
              <a:gd name="T7" fmla="*/ 11 h 48"/>
              <a:gd name="T8" fmla="*/ 55 w 67"/>
              <a:gd name="T9" fmla="*/ 16 h 48"/>
              <a:gd name="T10" fmla="*/ 48 w 67"/>
              <a:gd name="T11" fmla="*/ 19 h 48"/>
              <a:gd name="T12" fmla="*/ 38 w 67"/>
              <a:gd name="T13" fmla="*/ 23 h 48"/>
              <a:gd name="T14" fmla="*/ 38 w 67"/>
              <a:gd name="T15" fmla="*/ 25 h 48"/>
              <a:gd name="T16" fmla="*/ 37 w 67"/>
              <a:gd name="T17" fmla="*/ 28 h 48"/>
              <a:gd name="T18" fmla="*/ 38 w 67"/>
              <a:gd name="T19" fmla="*/ 31 h 48"/>
              <a:gd name="T20" fmla="*/ 39 w 67"/>
              <a:gd name="T21" fmla="*/ 36 h 48"/>
              <a:gd name="T22" fmla="*/ 43 w 67"/>
              <a:gd name="T23" fmla="*/ 38 h 48"/>
              <a:gd name="T24" fmla="*/ 45 w 67"/>
              <a:gd name="T25" fmla="*/ 40 h 48"/>
              <a:gd name="T26" fmla="*/ 49 w 67"/>
              <a:gd name="T27" fmla="*/ 41 h 48"/>
              <a:gd name="T28" fmla="*/ 50 w 67"/>
              <a:gd name="T29" fmla="*/ 41 h 48"/>
              <a:gd name="T30" fmla="*/ 52 w 67"/>
              <a:gd name="T31" fmla="*/ 40 h 48"/>
              <a:gd name="T32" fmla="*/ 54 w 67"/>
              <a:gd name="T33" fmla="*/ 40 h 48"/>
              <a:gd name="T34" fmla="*/ 56 w 67"/>
              <a:gd name="T35" fmla="*/ 39 h 48"/>
              <a:gd name="T36" fmla="*/ 58 w 67"/>
              <a:gd name="T37" fmla="*/ 37 h 48"/>
              <a:gd name="T38" fmla="*/ 59 w 67"/>
              <a:gd name="T39" fmla="*/ 35 h 48"/>
              <a:gd name="T40" fmla="*/ 60 w 67"/>
              <a:gd name="T41" fmla="*/ 30 h 48"/>
              <a:gd name="T42" fmla="*/ 67 w 67"/>
              <a:gd name="T43" fmla="*/ 30 h 48"/>
              <a:gd name="T44" fmla="*/ 64 w 67"/>
              <a:gd name="T45" fmla="*/ 40 h 48"/>
              <a:gd name="T46" fmla="*/ 58 w 67"/>
              <a:gd name="T47" fmla="*/ 46 h 48"/>
              <a:gd name="T48" fmla="*/ 49 w 67"/>
              <a:gd name="T49" fmla="*/ 48 h 48"/>
              <a:gd name="T50" fmla="*/ 44 w 67"/>
              <a:gd name="T51" fmla="*/ 48 h 48"/>
              <a:gd name="T52" fmla="*/ 40 w 67"/>
              <a:gd name="T53" fmla="*/ 46 h 48"/>
              <a:gd name="T54" fmla="*/ 36 w 67"/>
              <a:gd name="T55" fmla="*/ 43 h 48"/>
              <a:gd name="T56" fmla="*/ 34 w 67"/>
              <a:gd name="T57" fmla="*/ 39 h 48"/>
              <a:gd name="T58" fmla="*/ 31 w 67"/>
              <a:gd name="T59" fmla="*/ 43 h 48"/>
              <a:gd name="T60" fmla="*/ 27 w 67"/>
              <a:gd name="T61" fmla="*/ 46 h 48"/>
              <a:gd name="T62" fmla="*/ 23 w 67"/>
              <a:gd name="T63" fmla="*/ 48 h 48"/>
              <a:gd name="T64" fmla="*/ 19 w 67"/>
              <a:gd name="T65" fmla="*/ 48 h 48"/>
              <a:gd name="T66" fmla="*/ 9 w 67"/>
              <a:gd name="T67" fmla="*/ 46 h 48"/>
              <a:gd name="T68" fmla="*/ 3 w 67"/>
              <a:gd name="T69" fmla="*/ 40 h 48"/>
              <a:gd name="T70" fmla="*/ 0 w 67"/>
              <a:gd name="T71" fmla="*/ 30 h 48"/>
              <a:gd name="T72" fmla="*/ 8 w 67"/>
              <a:gd name="T73" fmla="*/ 30 h 48"/>
              <a:gd name="T74" fmla="*/ 8 w 67"/>
              <a:gd name="T75" fmla="*/ 35 h 48"/>
              <a:gd name="T76" fmla="*/ 10 w 67"/>
              <a:gd name="T77" fmla="*/ 37 h 48"/>
              <a:gd name="T78" fmla="*/ 11 w 67"/>
              <a:gd name="T79" fmla="*/ 39 h 48"/>
              <a:gd name="T80" fmla="*/ 13 w 67"/>
              <a:gd name="T81" fmla="*/ 40 h 48"/>
              <a:gd name="T82" fmla="*/ 15 w 67"/>
              <a:gd name="T83" fmla="*/ 40 h 48"/>
              <a:gd name="T84" fmla="*/ 18 w 67"/>
              <a:gd name="T85" fmla="*/ 41 h 48"/>
              <a:gd name="T86" fmla="*/ 19 w 67"/>
              <a:gd name="T87" fmla="*/ 41 h 48"/>
              <a:gd name="T88" fmla="*/ 22 w 67"/>
              <a:gd name="T89" fmla="*/ 40 h 48"/>
              <a:gd name="T90" fmla="*/ 25 w 67"/>
              <a:gd name="T91" fmla="*/ 38 h 48"/>
              <a:gd name="T92" fmla="*/ 27 w 67"/>
              <a:gd name="T93" fmla="*/ 36 h 48"/>
              <a:gd name="T94" fmla="*/ 30 w 67"/>
              <a:gd name="T95" fmla="*/ 31 h 48"/>
              <a:gd name="T96" fmla="*/ 30 w 67"/>
              <a:gd name="T97" fmla="*/ 28 h 48"/>
              <a:gd name="T98" fmla="*/ 30 w 67"/>
              <a:gd name="T99" fmla="*/ 25 h 48"/>
              <a:gd name="T100" fmla="*/ 28 w 67"/>
              <a:gd name="T101" fmla="*/ 23 h 48"/>
              <a:gd name="T102" fmla="*/ 20 w 67"/>
              <a:gd name="T103" fmla="*/ 19 h 48"/>
              <a:gd name="T104" fmla="*/ 13 w 67"/>
              <a:gd name="T105" fmla="*/ 16 h 48"/>
              <a:gd name="T106" fmla="*/ 11 w 67"/>
              <a:gd name="T107" fmla="*/ 11 h 48"/>
              <a:gd name="T108" fmla="*/ 14 w 67"/>
              <a:gd name="T109" fmla="*/ 5 h 48"/>
              <a:gd name="T110" fmla="*/ 22 w 67"/>
              <a:gd name="T111" fmla="*/ 1 h 48"/>
              <a:gd name="T112" fmla="*/ 34 w 67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8">
                <a:moveTo>
                  <a:pt x="34" y="0"/>
                </a:moveTo>
                <a:lnTo>
                  <a:pt x="46" y="1"/>
                </a:lnTo>
                <a:lnTo>
                  <a:pt x="54" y="5"/>
                </a:lnTo>
                <a:lnTo>
                  <a:pt x="57" y="11"/>
                </a:lnTo>
                <a:lnTo>
                  <a:pt x="55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3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7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1" y="43"/>
                </a:lnTo>
                <a:lnTo>
                  <a:pt x="27" y="46"/>
                </a:lnTo>
                <a:lnTo>
                  <a:pt x="23" y="48"/>
                </a:lnTo>
                <a:lnTo>
                  <a:pt x="19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8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8" y="41"/>
                </a:lnTo>
                <a:lnTo>
                  <a:pt x="19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30" y="31"/>
                </a:lnTo>
                <a:lnTo>
                  <a:pt x="30" y="28"/>
                </a:lnTo>
                <a:lnTo>
                  <a:pt x="30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528638</xdr:rowOff>
    </xdr:from>
    <xdr:to>
      <xdr:col>29</xdr:col>
      <xdr:colOff>466725</xdr:colOff>
      <xdr:row>3</xdr:row>
      <xdr:rowOff>52388</xdr:rowOff>
    </xdr:to>
    <xdr:grpSp>
      <xdr:nvGrpSpPr>
        <xdr:cNvPr id="170" name="Month 8" descr="Blue bear face" title="Month 8 navagation button">
          <a:hlinkClick xmlns:r="http://schemas.openxmlformats.org/officeDocument/2006/relationships" r:id="rId8" tooltip="Click to view Month 8"/>
          <a:extLst>
            <a:ext uri="{FF2B5EF4-FFF2-40B4-BE49-F238E27FC236}">
              <a16:creationId xmlns:a16="http://schemas.microsoft.com/office/drawing/2014/main" id="{00000000-0008-0000-0B00-0000AA000000}"/>
            </a:ext>
          </a:extLst>
        </xdr:cNvPr>
        <xdr:cNvGrpSpPr/>
      </xdr:nvGrpSpPr>
      <xdr:grpSpPr>
        <a:xfrm>
          <a:off x="10429875" y="747713"/>
          <a:ext cx="400050" cy="295275"/>
          <a:chOff x="10439400" y="757238"/>
          <a:chExt cx="400050" cy="295275"/>
        </a:xfrm>
      </xdr:grpSpPr>
      <xdr:sp macro="" textlink="">
        <xdr:nvSpPr>
          <xdr:cNvPr id="171" name="Freeform 40">
            <a:hlinkClick xmlns:r="http://schemas.openxmlformats.org/officeDocument/2006/relationships" r:id="rId8" tooltip="Show Month #8"/>
            <a:extLst>
              <a:ext uri="{FF2B5EF4-FFF2-40B4-BE49-F238E27FC236}">
                <a16:creationId xmlns:a16="http://schemas.microsoft.com/office/drawing/2014/main" id="{00000000-0008-0000-0B00-0000AB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7572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7 h 345"/>
              <a:gd name="T24" fmla="*/ 322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8 h 345"/>
              <a:gd name="T44" fmla="*/ 127 w 458"/>
              <a:gd name="T45" fmla="*/ 170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4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6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rgbClr val="0070C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2" name="Freeform 41">
            <a:extLst>
              <a:ext uri="{FF2B5EF4-FFF2-40B4-BE49-F238E27FC236}">
                <a16:creationId xmlns:a16="http://schemas.microsoft.com/office/drawing/2014/main" id="{00000000-0008-0000-0B00-0000AC000000}"/>
              </a:ext>
            </a:extLst>
          </xdr:cNvPr>
          <xdr:cNvSpPr>
            <a:spLocks/>
          </xdr:cNvSpPr>
        </xdr:nvSpPr>
        <xdr:spPr bwMode="auto">
          <a:xfrm>
            <a:off x="105251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3" name="Freeform 42">
            <a:extLst>
              <a:ext uri="{FF2B5EF4-FFF2-40B4-BE49-F238E27FC236}">
                <a16:creationId xmlns:a16="http://schemas.microsoft.com/office/drawing/2014/main" id="{00000000-0008-0000-0B00-0000AD000000}"/>
              </a:ext>
            </a:extLst>
          </xdr:cNvPr>
          <xdr:cNvSpPr>
            <a:spLocks/>
          </xdr:cNvSpPr>
        </xdr:nvSpPr>
        <xdr:spPr bwMode="auto">
          <a:xfrm>
            <a:off x="107156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4" name="Freeform 43">
            <a:extLst>
              <a:ext uri="{FF2B5EF4-FFF2-40B4-BE49-F238E27FC236}">
                <a16:creationId xmlns:a16="http://schemas.microsoft.com/office/drawing/2014/main" id="{00000000-0008-0000-0B00-0000AE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5" name="Freeform 44">
            <a:extLst>
              <a:ext uri="{FF2B5EF4-FFF2-40B4-BE49-F238E27FC236}">
                <a16:creationId xmlns:a16="http://schemas.microsoft.com/office/drawing/2014/main" id="{00000000-0008-0000-0B00-0000AF000000}"/>
              </a:ext>
            </a:extLst>
          </xdr:cNvPr>
          <xdr:cNvSpPr>
            <a:spLocks/>
          </xdr:cNvSpPr>
        </xdr:nvSpPr>
        <xdr:spPr bwMode="auto">
          <a:xfrm>
            <a:off x="10610850" y="938213"/>
            <a:ext cx="57150" cy="38100"/>
          </a:xfrm>
          <a:custGeom>
            <a:avLst/>
            <a:gdLst>
              <a:gd name="T0" fmla="*/ 34 w 66"/>
              <a:gd name="T1" fmla="*/ 0 h 48"/>
              <a:gd name="T2" fmla="*/ 46 w 66"/>
              <a:gd name="T3" fmla="*/ 1 h 48"/>
              <a:gd name="T4" fmla="*/ 53 w 66"/>
              <a:gd name="T5" fmla="*/ 5 h 48"/>
              <a:gd name="T6" fmla="*/ 57 w 66"/>
              <a:gd name="T7" fmla="*/ 11 h 48"/>
              <a:gd name="T8" fmla="*/ 54 w 66"/>
              <a:gd name="T9" fmla="*/ 16 h 48"/>
              <a:gd name="T10" fmla="*/ 48 w 66"/>
              <a:gd name="T11" fmla="*/ 19 h 48"/>
              <a:gd name="T12" fmla="*/ 38 w 66"/>
              <a:gd name="T13" fmla="*/ 23 h 48"/>
              <a:gd name="T14" fmla="*/ 38 w 66"/>
              <a:gd name="T15" fmla="*/ 25 h 48"/>
              <a:gd name="T16" fmla="*/ 37 w 66"/>
              <a:gd name="T17" fmla="*/ 28 h 48"/>
              <a:gd name="T18" fmla="*/ 38 w 66"/>
              <a:gd name="T19" fmla="*/ 31 h 48"/>
              <a:gd name="T20" fmla="*/ 39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9 w 66"/>
              <a:gd name="T27" fmla="*/ 41 h 48"/>
              <a:gd name="T28" fmla="*/ 50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8 w 66"/>
              <a:gd name="T37" fmla="*/ 37 h 48"/>
              <a:gd name="T38" fmla="*/ 59 w 66"/>
              <a:gd name="T39" fmla="*/ 35 h 48"/>
              <a:gd name="T40" fmla="*/ 60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8 w 66"/>
              <a:gd name="T47" fmla="*/ 46 h 48"/>
              <a:gd name="T48" fmla="*/ 49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4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3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8 w 66"/>
              <a:gd name="T73" fmla="*/ 30 h 48"/>
              <a:gd name="T74" fmla="*/ 9 w 66"/>
              <a:gd name="T75" fmla="*/ 35 h 48"/>
              <a:gd name="T76" fmla="*/ 10 w 66"/>
              <a:gd name="T77" fmla="*/ 37 h 48"/>
              <a:gd name="T78" fmla="*/ 11 w 66"/>
              <a:gd name="T79" fmla="*/ 39 h 48"/>
              <a:gd name="T80" fmla="*/ 13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5 w 66"/>
              <a:gd name="T91" fmla="*/ 38 h 48"/>
              <a:gd name="T92" fmla="*/ 27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8 w 66"/>
              <a:gd name="T101" fmla="*/ 23 h 48"/>
              <a:gd name="T102" fmla="*/ 20 w 66"/>
              <a:gd name="T103" fmla="*/ 19 h 48"/>
              <a:gd name="T104" fmla="*/ 13 w 66"/>
              <a:gd name="T105" fmla="*/ 16 h 48"/>
              <a:gd name="T106" fmla="*/ 11 w 66"/>
              <a:gd name="T107" fmla="*/ 11 h 48"/>
              <a:gd name="T108" fmla="*/ 14 w 66"/>
              <a:gd name="T109" fmla="*/ 5 h 48"/>
              <a:gd name="T110" fmla="*/ 22 w 66"/>
              <a:gd name="T111" fmla="*/ 1 h 48"/>
              <a:gd name="T112" fmla="*/ 34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4" y="0"/>
                </a:moveTo>
                <a:lnTo>
                  <a:pt x="46" y="1"/>
                </a:lnTo>
                <a:lnTo>
                  <a:pt x="53" y="5"/>
                </a:lnTo>
                <a:lnTo>
                  <a:pt x="57" y="11"/>
                </a:lnTo>
                <a:lnTo>
                  <a:pt x="54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2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6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0" y="43"/>
                </a:lnTo>
                <a:lnTo>
                  <a:pt x="27" y="46"/>
                </a:lnTo>
                <a:lnTo>
                  <a:pt x="23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9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528638</xdr:rowOff>
    </xdr:from>
    <xdr:to>
      <xdr:col>32</xdr:col>
      <xdr:colOff>57150</xdr:colOff>
      <xdr:row>3</xdr:row>
      <xdr:rowOff>52388</xdr:rowOff>
    </xdr:to>
    <xdr:grpSp>
      <xdr:nvGrpSpPr>
        <xdr:cNvPr id="176" name="Month 9" descr="Purple bear face" title="Month 9 navigation button">
          <a:hlinkClick xmlns:r="http://schemas.openxmlformats.org/officeDocument/2006/relationships" r:id="rId9" tooltip="Click to view Month 9"/>
          <a:extLst>
            <a:ext uri="{FF2B5EF4-FFF2-40B4-BE49-F238E27FC236}">
              <a16:creationId xmlns:a16="http://schemas.microsoft.com/office/drawing/2014/main" id="{00000000-0008-0000-0B00-0000B0000000}"/>
            </a:ext>
          </a:extLst>
        </xdr:cNvPr>
        <xdr:cNvGrpSpPr/>
      </xdr:nvGrpSpPr>
      <xdr:grpSpPr>
        <a:xfrm>
          <a:off x="10972800" y="747713"/>
          <a:ext cx="400050" cy="295275"/>
          <a:chOff x="10982325" y="757238"/>
          <a:chExt cx="400050" cy="295275"/>
        </a:xfrm>
      </xdr:grpSpPr>
      <xdr:sp macro="" textlink="">
        <xdr:nvSpPr>
          <xdr:cNvPr id="177" name="Freeform 45">
            <a:hlinkClick xmlns:r="http://schemas.openxmlformats.org/officeDocument/2006/relationships" r:id="rId9" tooltip="Show Month #9"/>
            <a:extLst>
              <a:ext uri="{FF2B5EF4-FFF2-40B4-BE49-F238E27FC236}">
                <a16:creationId xmlns:a16="http://schemas.microsoft.com/office/drawing/2014/main" id="{00000000-0008-0000-0B00-0000B1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5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3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5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8" name="Freeform 46">
            <a:extLst>
              <a:ext uri="{FF2B5EF4-FFF2-40B4-BE49-F238E27FC236}">
                <a16:creationId xmlns:a16="http://schemas.microsoft.com/office/drawing/2014/main" id="{00000000-0008-0000-0B00-0000B2000000}"/>
              </a:ext>
            </a:extLst>
          </xdr:cNvPr>
          <xdr:cNvSpPr>
            <a:spLocks/>
          </xdr:cNvSpPr>
        </xdr:nvSpPr>
        <xdr:spPr bwMode="auto">
          <a:xfrm>
            <a:off x="11068050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9" name="Freeform 47">
            <a:extLst>
              <a:ext uri="{FF2B5EF4-FFF2-40B4-BE49-F238E27FC236}">
                <a16:creationId xmlns:a16="http://schemas.microsoft.com/office/drawing/2014/main" id="{00000000-0008-0000-0B00-0000B3000000}"/>
              </a:ext>
            </a:extLst>
          </xdr:cNvPr>
          <xdr:cNvSpPr>
            <a:spLocks/>
          </xdr:cNvSpPr>
        </xdr:nvSpPr>
        <xdr:spPr bwMode="auto">
          <a:xfrm>
            <a:off x="1125855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0" name="Freeform 48">
            <a:extLst>
              <a:ext uri="{FF2B5EF4-FFF2-40B4-BE49-F238E27FC236}">
                <a16:creationId xmlns:a16="http://schemas.microsoft.com/office/drawing/2014/main" id="{00000000-0008-0000-0B00-0000B4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2 w 98"/>
              <a:gd name="T29" fmla="*/ 69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0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2" y="56"/>
                </a:lnTo>
                <a:lnTo>
                  <a:pt x="16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2" y="69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0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1" name="Freeform 49">
            <a:extLst>
              <a:ext uri="{FF2B5EF4-FFF2-40B4-BE49-F238E27FC236}">
                <a16:creationId xmlns:a16="http://schemas.microsoft.com/office/drawing/2014/main" id="{00000000-0008-0000-0B00-0000B5000000}"/>
              </a:ext>
            </a:extLst>
          </xdr:cNvPr>
          <xdr:cNvSpPr>
            <a:spLocks/>
          </xdr:cNvSpPr>
        </xdr:nvSpPr>
        <xdr:spPr bwMode="auto">
          <a:xfrm>
            <a:off x="11153775" y="938213"/>
            <a:ext cx="57150" cy="38100"/>
          </a:xfrm>
          <a:custGeom>
            <a:avLst/>
            <a:gdLst>
              <a:gd name="T0" fmla="*/ 33 w 65"/>
              <a:gd name="T1" fmla="*/ 0 h 48"/>
              <a:gd name="T2" fmla="*/ 45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6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4 w 65"/>
              <a:gd name="T35" fmla="*/ 39 h 48"/>
              <a:gd name="T36" fmla="*/ 57 w 65"/>
              <a:gd name="T37" fmla="*/ 37 h 48"/>
              <a:gd name="T38" fmla="*/ 58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7 w 65"/>
              <a:gd name="T47" fmla="*/ 46 h 48"/>
              <a:gd name="T48" fmla="*/ 48 w 65"/>
              <a:gd name="T49" fmla="*/ 48 h 48"/>
              <a:gd name="T50" fmla="*/ 42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3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8 w 65"/>
              <a:gd name="T75" fmla="*/ 35 h 48"/>
              <a:gd name="T76" fmla="*/ 9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1 w 65"/>
              <a:gd name="T111" fmla="*/ 1 h 48"/>
              <a:gd name="T112" fmla="*/ 33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3" y="0"/>
                </a:moveTo>
                <a:lnTo>
                  <a:pt x="45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6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4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7" y="46"/>
                </a:lnTo>
                <a:lnTo>
                  <a:pt x="48" y="48"/>
                </a:lnTo>
                <a:lnTo>
                  <a:pt x="42" y="48"/>
                </a:lnTo>
                <a:lnTo>
                  <a:pt x="39" y="46"/>
                </a:lnTo>
                <a:lnTo>
                  <a:pt x="36" y="43"/>
                </a:lnTo>
                <a:lnTo>
                  <a:pt x="33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528638</xdr:rowOff>
    </xdr:from>
    <xdr:to>
      <xdr:col>32</xdr:col>
      <xdr:colOff>600075</xdr:colOff>
      <xdr:row>3</xdr:row>
      <xdr:rowOff>52388</xdr:rowOff>
    </xdr:to>
    <xdr:grpSp>
      <xdr:nvGrpSpPr>
        <xdr:cNvPr id="182" name="Month 10" descr="Orange bear face" title="Month 10 navigation button">
          <a:hlinkClick xmlns:r="http://schemas.openxmlformats.org/officeDocument/2006/relationships" r:id="rId10" tooltip="Click to view Month 10"/>
          <a:extLst>
            <a:ext uri="{FF2B5EF4-FFF2-40B4-BE49-F238E27FC236}">
              <a16:creationId xmlns:a16="http://schemas.microsoft.com/office/drawing/2014/main" id="{00000000-0008-0000-0B00-0000B6000000}"/>
            </a:ext>
          </a:extLst>
        </xdr:cNvPr>
        <xdr:cNvGrpSpPr/>
      </xdr:nvGrpSpPr>
      <xdr:grpSpPr>
        <a:xfrm>
          <a:off x="11515725" y="747713"/>
          <a:ext cx="400050" cy="295275"/>
          <a:chOff x="11525250" y="757238"/>
          <a:chExt cx="400050" cy="295275"/>
        </a:xfrm>
      </xdr:grpSpPr>
      <xdr:sp macro="" textlink="">
        <xdr:nvSpPr>
          <xdr:cNvPr id="183" name="Freeform 50">
            <a:hlinkClick xmlns:r="http://schemas.openxmlformats.org/officeDocument/2006/relationships" r:id="rId10" tooltip="Show Month #10"/>
            <a:extLst>
              <a:ext uri="{FF2B5EF4-FFF2-40B4-BE49-F238E27FC236}">
                <a16:creationId xmlns:a16="http://schemas.microsoft.com/office/drawing/2014/main" id="{00000000-0008-0000-0B00-0000B7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4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8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2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4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4" name="Freeform 51">
            <a:extLst>
              <a:ext uri="{FF2B5EF4-FFF2-40B4-BE49-F238E27FC236}">
                <a16:creationId xmlns:a16="http://schemas.microsoft.com/office/drawing/2014/main" id="{00000000-0008-0000-0B00-0000B8000000}"/>
              </a:ext>
            </a:extLst>
          </xdr:cNvPr>
          <xdr:cNvSpPr>
            <a:spLocks/>
          </xdr:cNvSpPr>
        </xdr:nvSpPr>
        <xdr:spPr bwMode="auto">
          <a:xfrm>
            <a:off x="1161097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5" name="Freeform 52">
            <a:extLst>
              <a:ext uri="{FF2B5EF4-FFF2-40B4-BE49-F238E27FC236}">
                <a16:creationId xmlns:a16="http://schemas.microsoft.com/office/drawing/2014/main" id="{00000000-0008-0000-0B00-0000B9000000}"/>
              </a:ext>
            </a:extLst>
          </xdr:cNvPr>
          <xdr:cNvSpPr>
            <a:spLocks/>
          </xdr:cNvSpPr>
        </xdr:nvSpPr>
        <xdr:spPr bwMode="auto">
          <a:xfrm>
            <a:off x="11801475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6" name="Freeform 53">
            <a:extLst>
              <a:ext uri="{FF2B5EF4-FFF2-40B4-BE49-F238E27FC236}">
                <a16:creationId xmlns:a16="http://schemas.microsoft.com/office/drawing/2014/main" id="{00000000-0008-0000-0B00-0000BA000000}"/>
              </a:ext>
            </a:extLst>
          </xdr:cNvPr>
          <xdr:cNvSpPr>
            <a:spLocks noEditPoints="1"/>
          </xdr:cNvSpPr>
        </xdr:nvSpPr>
        <xdr:spPr bwMode="auto">
          <a:xfrm>
            <a:off x="11687175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6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7" name="Freeform 54">
            <a:extLst>
              <a:ext uri="{FF2B5EF4-FFF2-40B4-BE49-F238E27FC236}">
                <a16:creationId xmlns:a16="http://schemas.microsoft.com/office/drawing/2014/main" id="{00000000-0008-0000-0B00-0000BB000000}"/>
              </a:ext>
            </a:extLst>
          </xdr:cNvPr>
          <xdr:cNvSpPr>
            <a:spLocks/>
          </xdr:cNvSpPr>
        </xdr:nvSpPr>
        <xdr:spPr bwMode="auto">
          <a:xfrm>
            <a:off x="11696700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0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0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528638</xdr:rowOff>
    </xdr:from>
    <xdr:to>
      <xdr:col>34</xdr:col>
      <xdr:colOff>285750</xdr:colOff>
      <xdr:row>3</xdr:row>
      <xdr:rowOff>52388</xdr:rowOff>
    </xdr:to>
    <xdr:grpSp>
      <xdr:nvGrpSpPr>
        <xdr:cNvPr id="188" name="Month 11" descr="Lime green bear face" title="Month 11 navigation button">
          <a:hlinkClick xmlns:r="http://schemas.openxmlformats.org/officeDocument/2006/relationships" r:id="rId11" tooltip="Click to view Month 11"/>
          <a:extLst>
            <a:ext uri="{FF2B5EF4-FFF2-40B4-BE49-F238E27FC236}">
              <a16:creationId xmlns:a16="http://schemas.microsoft.com/office/drawing/2014/main" id="{00000000-0008-0000-0B00-0000BC000000}"/>
            </a:ext>
          </a:extLst>
        </xdr:cNvPr>
        <xdr:cNvGrpSpPr/>
      </xdr:nvGrpSpPr>
      <xdr:grpSpPr>
        <a:xfrm>
          <a:off x="12058650" y="747713"/>
          <a:ext cx="400050" cy="295275"/>
          <a:chOff x="12068175" y="757238"/>
          <a:chExt cx="400050" cy="295275"/>
        </a:xfrm>
      </xdr:grpSpPr>
      <xdr:sp macro="" textlink="">
        <xdr:nvSpPr>
          <xdr:cNvPr id="189" name="Freeform 55">
            <a:hlinkClick xmlns:r="http://schemas.openxmlformats.org/officeDocument/2006/relationships" r:id="rId11" tooltip="Show Month #11"/>
            <a:extLst>
              <a:ext uri="{FF2B5EF4-FFF2-40B4-BE49-F238E27FC236}">
                <a16:creationId xmlns:a16="http://schemas.microsoft.com/office/drawing/2014/main" id="{00000000-0008-0000-0B00-0000BD000000}"/>
              </a:ext>
            </a:extLst>
          </xdr:cNvPr>
          <xdr:cNvSpPr>
            <a:spLocks noEditPoints="1"/>
          </xdr:cNvSpPr>
        </xdr:nvSpPr>
        <xdr:spPr bwMode="auto">
          <a:xfrm>
            <a:off x="120681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5 w 458"/>
              <a:gd name="T11" fmla="*/ 279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2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2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4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5" y="279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3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9"/>
                </a:lnTo>
                <a:lnTo>
                  <a:pt x="139" y="188"/>
                </a:lnTo>
                <a:lnTo>
                  <a:pt x="136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4"/>
                </a:lnTo>
                <a:lnTo>
                  <a:pt x="340" y="20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8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3"/>
                </a:lnTo>
                <a:lnTo>
                  <a:pt x="407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6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6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0" name="Freeform 56">
            <a:extLst>
              <a:ext uri="{FF2B5EF4-FFF2-40B4-BE49-F238E27FC236}">
                <a16:creationId xmlns:a16="http://schemas.microsoft.com/office/drawing/2014/main" id="{00000000-0008-0000-0B00-0000BE000000}"/>
              </a:ext>
            </a:extLst>
          </xdr:cNvPr>
          <xdr:cNvSpPr>
            <a:spLocks/>
          </xdr:cNvSpPr>
        </xdr:nvSpPr>
        <xdr:spPr bwMode="auto">
          <a:xfrm>
            <a:off x="121539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1" name="Freeform 57">
            <a:extLst>
              <a:ext uri="{FF2B5EF4-FFF2-40B4-BE49-F238E27FC236}">
                <a16:creationId xmlns:a16="http://schemas.microsoft.com/office/drawing/2014/main" id="{00000000-0008-0000-0B00-0000BF000000}"/>
              </a:ext>
            </a:extLst>
          </xdr:cNvPr>
          <xdr:cNvSpPr>
            <a:spLocks/>
          </xdr:cNvSpPr>
        </xdr:nvSpPr>
        <xdr:spPr bwMode="auto">
          <a:xfrm>
            <a:off x="123444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2" name="Freeform 58">
            <a:extLst>
              <a:ext uri="{FF2B5EF4-FFF2-40B4-BE49-F238E27FC236}">
                <a16:creationId xmlns:a16="http://schemas.microsoft.com/office/drawing/2014/main" id="{00000000-0008-0000-0B00-0000C0000000}"/>
              </a:ext>
            </a:extLst>
          </xdr:cNvPr>
          <xdr:cNvSpPr>
            <a:spLocks noEditPoints="1"/>
          </xdr:cNvSpPr>
        </xdr:nvSpPr>
        <xdr:spPr bwMode="auto">
          <a:xfrm>
            <a:off x="122301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3" name="Freeform 59">
            <a:extLst>
              <a:ext uri="{FF2B5EF4-FFF2-40B4-BE49-F238E27FC236}">
                <a16:creationId xmlns:a16="http://schemas.microsoft.com/office/drawing/2014/main" id="{00000000-0008-0000-0B00-0000C1000000}"/>
              </a:ext>
            </a:extLst>
          </xdr:cNvPr>
          <xdr:cNvSpPr>
            <a:spLocks/>
          </xdr:cNvSpPr>
        </xdr:nvSpPr>
        <xdr:spPr bwMode="auto">
          <a:xfrm>
            <a:off x="12239625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6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9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8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1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9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9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6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9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8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1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9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9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528638</xdr:rowOff>
    </xdr:from>
    <xdr:to>
      <xdr:col>35</xdr:col>
      <xdr:colOff>66675</xdr:colOff>
      <xdr:row>3</xdr:row>
      <xdr:rowOff>52388</xdr:rowOff>
    </xdr:to>
    <xdr:grpSp>
      <xdr:nvGrpSpPr>
        <xdr:cNvPr id="194" name="Month 12" descr="Pink bear face" title="Month 12 navigation button">
          <a:hlinkClick xmlns:r="http://schemas.openxmlformats.org/officeDocument/2006/relationships" r:id="rId12" tooltip="Click to view Month 12"/>
          <a:extLst>
            <a:ext uri="{FF2B5EF4-FFF2-40B4-BE49-F238E27FC236}">
              <a16:creationId xmlns:a16="http://schemas.microsoft.com/office/drawing/2014/main" id="{00000000-0008-0000-0B00-0000C2000000}"/>
            </a:ext>
          </a:extLst>
        </xdr:cNvPr>
        <xdr:cNvGrpSpPr/>
      </xdr:nvGrpSpPr>
      <xdr:grpSpPr>
        <a:xfrm>
          <a:off x="12601575" y="747713"/>
          <a:ext cx="400050" cy="295275"/>
          <a:chOff x="12611100" y="757238"/>
          <a:chExt cx="400050" cy="295275"/>
        </a:xfrm>
      </xdr:grpSpPr>
      <xdr:sp macro="" textlink="">
        <xdr:nvSpPr>
          <xdr:cNvPr id="195" name="Freeform 60">
            <a:hlinkClick xmlns:r="http://schemas.openxmlformats.org/officeDocument/2006/relationships" r:id="rId12" tooltip="Show Month #12"/>
            <a:extLst>
              <a:ext uri="{FF2B5EF4-FFF2-40B4-BE49-F238E27FC236}">
                <a16:creationId xmlns:a16="http://schemas.microsoft.com/office/drawing/2014/main" id="{00000000-0008-0000-0B00-0000C3000000}"/>
              </a:ext>
            </a:extLst>
          </xdr:cNvPr>
          <xdr:cNvSpPr>
            <a:spLocks noEditPoints="1"/>
          </xdr:cNvSpPr>
        </xdr:nvSpPr>
        <xdr:spPr bwMode="auto">
          <a:xfrm>
            <a:off x="12611100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9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3"/>
                </a:lnTo>
                <a:lnTo>
                  <a:pt x="408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6" name="Freeform 61">
            <a:extLst>
              <a:ext uri="{FF2B5EF4-FFF2-40B4-BE49-F238E27FC236}">
                <a16:creationId xmlns:a16="http://schemas.microsoft.com/office/drawing/2014/main" id="{00000000-0008-0000-0B00-0000C4000000}"/>
              </a:ext>
            </a:extLst>
          </xdr:cNvPr>
          <xdr:cNvSpPr>
            <a:spLocks/>
          </xdr:cNvSpPr>
        </xdr:nvSpPr>
        <xdr:spPr bwMode="auto">
          <a:xfrm>
            <a:off x="126968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7" name="Freeform 62">
            <a:extLst>
              <a:ext uri="{FF2B5EF4-FFF2-40B4-BE49-F238E27FC236}">
                <a16:creationId xmlns:a16="http://schemas.microsoft.com/office/drawing/2014/main" id="{00000000-0008-0000-0B00-0000C5000000}"/>
              </a:ext>
            </a:extLst>
          </xdr:cNvPr>
          <xdr:cNvSpPr>
            <a:spLocks/>
          </xdr:cNvSpPr>
        </xdr:nvSpPr>
        <xdr:spPr bwMode="auto">
          <a:xfrm>
            <a:off x="128873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8" name="Freeform 63">
            <a:extLst>
              <a:ext uri="{FF2B5EF4-FFF2-40B4-BE49-F238E27FC236}">
                <a16:creationId xmlns:a16="http://schemas.microsoft.com/office/drawing/2014/main" id="{00000000-0008-0000-0B00-0000C6000000}"/>
              </a:ext>
            </a:extLst>
          </xdr:cNvPr>
          <xdr:cNvSpPr>
            <a:spLocks noEditPoints="1"/>
          </xdr:cNvSpPr>
        </xdr:nvSpPr>
        <xdr:spPr bwMode="auto">
          <a:xfrm>
            <a:off x="1277302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2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2" y="69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5" y="67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4"/>
                </a:lnTo>
                <a:lnTo>
                  <a:pt x="53" y="51"/>
                </a:lnTo>
                <a:lnTo>
                  <a:pt x="55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9" name="Freeform 64">
            <a:extLst>
              <a:ext uri="{FF2B5EF4-FFF2-40B4-BE49-F238E27FC236}">
                <a16:creationId xmlns:a16="http://schemas.microsoft.com/office/drawing/2014/main" id="{00000000-0008-0000-0B00-0000C7000000}"/>
              </a:ext>
            </a:extLst>
          </xdr:cNvPr>
          <xdr:cNvSpPr>
            <a:spLocks/>
          </xdr:cNvSpPr>
        </xdr:nvSpPr>
        <xdr:spPr bwMode="auto">
          <a:xfrm>
            <a:off x="12782550" y="938213"/>
            <a:ext cx="57150" cy="38100"/>
          </a:xfrm>
          <a:custGeom>
            <a:avLst/>
            <a:gdLst>
              <a:gd name="T0" fmla="*/ 33 w 66"/>
              <a:gd name="T1" fmla="*/ 0 h 48"/>
              <a:gd name="T2" fmla="*/ 45 w 66"/>
              <a:gd name="T3" fmla="*/ 1 h 48"/>
              <a:gd name="T4" fmla="*/ 53 w 66"/>
              <a:gd name="T5" fmla="*/ 5 h 48"/>
              <a:gd name="T6" fmla="*/ 56 w 66"/>
              <a:gd name="T7" fmla="*/ 11 h 48"/>
              <a:gd name="T8" fmla="*/ 54 w 66"/>
              <a:gd name="T9" fmla="*/ 16 h 48"/>
              <a:gd name="T10" fmla="*/ 47 w 66"/>
              <a:gd name="T11" fmla="*/ 19 h 48"/>
              <a:gd name="T12" fmla="*/ 39 w 66"/>
              <a:gd name="T13" fmla="*/ 23 h 48"/>
              <a:gd name="T14" fmla="*/ 37 w 66"/>
              <a:gd name="T15" fmla="*/ 25 h 48"/>
              <a:gd name="T16" fmla="*/ 37 w 66"/>
              <a:gd name="T17" fmla="*/ 28 h 48"/>
              <a:gd name="T18" fmla="*/ 37 w 66"/>
              <a:gd name="T19" fmla="*/ 31 h 48"/>
              <a:gd name="T20" fmla="*/ 40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8 w 66"/>
              <a:gd name="T27" fmla="*/ 41 h 48"/>
              <a:gd name="T28" fmla="*/ 49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7 w 66"/>
              <a:gd name="T37" fmla="*/ 37 h 48"/>
              <a:gd name="T38" fmla="*/ 58 w 66"/>
              <a:gd name="T39" fmla="*/ 35 h 48"/>
              <a:gd name="T40" fmla="*/ 59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7 w 66"/>
              <a:gd name="T47" fmla="*/ 46 h 48"/>
              <a:gd name="T48" fmla="*/ 48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3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2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7 w 66"/>
              <a:gd name="T73" fmla="*/ 30 h 48"/>
              <a:gd name="T74" fmla="*/ 8 w 66"/>
              <a:gd name="T75" fmla="*/ 35 h 48"/>
              <a:gd name="T76" fmla="*/ 9 w 66"/>
              <a:gd name="T77" fmla="*/ 37 h 48"/>
              <a:gd name="T78" fmla="*/ 10 w 66"/>
              <a:gd name="T79" fmla="*/ 39 h 48"/>
              <a:gd name="T80" fmla="*/ 12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4 w 66"/>
              <a:gd name="T91" fmla="*/ 38 h 48"/>
              <a:gd name="T92" fmla="*/ 28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9 w 66"/>
              <a:gd name="T101" fmla="*/ 23 h 48"/>
              <a:gd name="T102" fmla="*/ 19 w 66"/>
              <a:gd name="T103" fmla="*/ 19 h 48"/>
              <a:gd name="T104" fmla="*/ 12 w 66"/>
              <a:gd name="T105" fmla="*/ 16 h 48"/>
              <a:gd name="T106" fmla="*/ 10 w 66"/>
              <a:gd name="T107" fmla="*/ 11 h 48"/>
              <a:gd name="T108" fmla="*/ 13 w 66"/>
              <a:gd name="T109" fmla="*/ 5 h 48"/>
              <a:gd name="T110" fmla="*/ 21 w 66"/>
              <a:gd name="T111" fmla="*/ 1 h 48"/>
              <a:gd name="T112" fmla="*/ 33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3" y="0"/>
                </a:moveTo>
                <a:lnTo>
                  <a:pt x="45" y="1"/>
                </a:lnTo>
                <a:lnTo>
                  <a:pt x="53" y="5"/>
                </a:lnTo>
                <a:lnTo>
                  <a:pt x="56" y="11"/>
                </a:lnTo>
                <a:lnTo>
                  <a:pt x="54" y="16"/>
                </a:lnTo>
                <a:lnTo>
                  <a:pt x="47" y="19"/>
                </a:lnTo>
                <a:lnTo>
                  <a:pt x="39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40" y="36"/>
                </a:lnTo>
                <a:lnTo>
                  <a:pt x="42" y="38"/>
                </a:lnTo>
                <a:lnTo>
                  <a:pt x="45" y="40"/>
                </a:lnTo>
                <a:lnTo>
                  <a:pt x="48" y="41"/>
                </a:lnTo>
                <a:lnTo>
                  <a:pt x="49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6" y="30"/>
                </a:lnTo>
                <a:lnTo>
                  <a:pt x="64" y="40"/>
                </a:lnTo>
                <a:lnTo>
                  <a:pt x="57" y="46"/>
                </a:lnTo>
                <a:lnTo>
                  <a:pt x="48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3" y="39"/>
                </a:lnTo>
                <a:lnTo>
                  <a:pt x="30" y="43"/>
                </a:lnTo>
                <a:lnTo>
                  <a:pt x="27" y="46"/>
                </a:lnTo>
                <a:lnTo>
                  <a:pt x="22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7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4" y="38"/>
                </a:lnTo>
                <a:lnTo>
                  <a:pt x="28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9" y="23"/>
                </a:lnTo>
                <a:lnTo>
                  <a:pt x="19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3</xdr:col>
      <xdr:colOff>38099</xdr:colOff>
      <xdr:row>7</xdr:row>
      <xdr:rowOff>104775</xdr:rowOff>
    </xdr:from>
    <xdr:to>
      <xdr:col>5</xdr:col>
      <xdr:colOff>66674</xdr:colOff>
      <xdr:row>8</xdr:row>
      <xdr:rowOff>685800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299" y="2638425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29</xdr:col>
      <xdr:colOff>117290</xdr:colOff>
      <xdr:row>7</xdr:row>
      <xdr:rowOff>28575</xdr:rowOff>
    </xdr:from>
    <xdr:to>
      <xdr:col>29</xdr:col>
      <xdr:colOff>685800</xdr:colOff>
      <xdr:row>8</xdr:row>
      <xdr:rowOff>300893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490" y="2562225"/>
          <a:ext cx="568510" cy="577118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342899</xdr:colOff>
      <xdr:row>9</xdr:row>
      <xdr:rowOff>79987</xdr:rowOff>
    </xdr:from>
    <xdr:to>
      <xdr:col>4</xdr:col>
      <xdr:colOff>676274</xdr:colOff>
      <xdr:row>11</xdr:row>
      <xdr:rowOff>433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099" y="3670912"/>
          <a:ext cx="1190625" cy="825321"/>
        </a:xfrm>
        <a:prstGeom prst="rect">
          <a:avLst/>
        </a:prstGeom>
      </xdr:spPr>
    </xdr:pic>
    <xdr:clientData/>
  </xdr:twoCellAnchor>
  <xdr:twoCellAnchor editAs="oneCell">
    <xdr:from>
      <xdr:col>4</xdr:col>
      <xdr:colOff>228599</xdr:colOff>
      <xdr:row>14</xdr:row>
      <xdr:rowOff>225797</xdr:rowOff>
    </xdr:from>
    <xdr:to>
      <xdr:col>5</xdr:col>
      <xdr:colOff>9524</xdr:colOff>
      <xdr:row>14</xdr:row>
      <xdr:rowOff>704848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49" y="6083672"/>
          <a:ext cx="542925" cy="479051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13</xdr:row>
      <xdr:rowOff>153642</xdr:rowOff>
    </xdr:from>
    <xdr:to>
      <xdr:col>8</xdr:col>
      <xdr:colOff>0</xdr:colOff>
      <xdr:row>14</xdr:row>
      <xdr:rowOff>200025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5706717"/>
          <a:ext cx="533400" cy="351183"/>
        </a:xfrm>
        <a:prstGeom prst="rect">
          <a:avLst/>
        </a:prstGeom>
      </xdr:spPr>
    </xdr:pic>
    <xdr:clientData/>
  </xdr:twoCellAnchor>
  <xdr:twoCellAnchor editAs="oneCell">
    <xdr:from>
      <xdr:col>4</xdr:col>
      <xdr:colOff>9524</xdr:colOff>
      <xdr:row>12</xdr:row>
      <xdr:rowOff>205501</xdr:rowOff>
    </xdr:from>
    <xdr:to>
      <xdr:col>4</xdr:col>
      <xdr:colOff>723899</xdr:colOff>
      <xdr:row>12</xdr:row>
      <xdr:rowOff>647362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4" y="5006101"/>
          <a:ext cx="714375" cy="441861"/>
        </a:xfrm>
        <a:prstGeom prst="rect">
          <a:avLst/>
        </a:prstGeom>
      </xdr:spPr>
    </xdr:pic>
    <xdr:clientData/>
  </xdr:twoCellAnchor>
  <xdr:twoCellAnchor editAs="oneCell">
    <xdr:from>
      <xdr:col>18</xdr:col>
      <xdr:colOff>59172</xdr:colOff>
      <xdr:row>6</xdr:row>
      <xdr:rowOff>107788</xdr:rowOff>
    </xdr:from>
    <xdr:to>
      <xdr:col>19</xdr:col>
      <xdr:colOff>695325</xdr:colOff>
      <xdr:row>6</xdr:row>
      <xdr:rowOff>666750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7622" y="1888963"/>
          <a:ext cx="731403" cy="558962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666750</xdr:colOff>
      <xdr:row>6</xdr:row>
      <xdr:rowOff>742950</xdr:rowOff>
    </xdr:from>
    <xdr:to>
      <xdr:col>24</xdr:col>
      <xdr:colOff>666750</xdr:colOff>
      <xdr:row>8</xdr:row>
      <xdr:rowOff>542925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26C1CC2-39A5-497F-8B0E-5387C676B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1"/>
            </a:ext>
          </a:extLst>
        </a:blip>
        <a:stretch>
          <a:fillRect/>
        </a:stretch>
      </xdr:blipFill>
      <xdr:spPr>
        <a:xfrm>
          <a:off x="8362950" y="2524125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14</xdr:col>
      <xdr:colOff>342900</xdr:colOff>
      <xdr:row>7</xdr:row>
      <xdr:rowOff>238125</xdr:rowOff>
    </xdr:from>
    <xdr:to>
      <xdr:col>14</xdr:col>
      <xdr:colOff>696365</xdr:colOff>
      <xdr:row>8</xdr:row>
      <xdr:rowOff>619666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0931CA9-0228-4B7A-B075-4AF88F32B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3"/>
            </a:ext>
          </a:extLst>
        </a:blip>
        <a:stretch>
          <a:fillRect/>
        </a:stretch>
      </xdr:blipFill>
      <xdr:spPr>
        <a:xfrm>
          <a:off x="5276850" y="2771775"/>
          <a:ext cx="353465" cy="686341"/>
        </a:xfrm>
        <a:prstGeom prst="rect">
          <a:avLst/>
        </a:prstGeom>
      </xdr:spPr>
    </xdr:pic>
    <xdr:clientData/>
  </xdr:twoCellAnchor>
  <xdr:twoCellAnchor editAs="oneCell">
    <xdr:from>
      <xdr:col>29</xdr:col>
      <xdr:colOff>28575</xdr:colOff>
      <xdr:row>9</xdr:row>
      <xdr:rowOff>28575</xdr:rowOff>
    </xdr:from>
    <xdr:to>
      <xdr:col>29</xdr:col>
      <xdr:colOff>699135</xdr:colOff>
      <xdr:row>10</xdr:row>
      <xdr:rowOff>315087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8B1D226-1220-4505-BD93-41275A4C2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5"/>
            </a:ext>
          </a:extLst>
        </a:blip>
        <a:stretch>
          <a:fillRect/>
        </a:stretch>
      </xdr:blipFill>
      <xdr:spPr>
        <a:xfrm>
          <a:off x="10391775" y="3619500"/>
          <a:ext cx="670560" cy="438912"/>
        </a:xfrm>
        <a:prstGeom prst="rect">
          <a:avLst/>
        </a:prstGeom>
      </xdr:spPr>
    </xdr:pic>
    <xdr:clientData/>
  </xdr:twoCellAnchor>
  <xdr:twoCellAnchor editAs="oneCell">
    <xdr:from>
      <xdr:col>12</xdr:col>
      <xdr:colOff>133350</xdr:colOff>
      <xdr:row>10</xdr:row>
      <xdr:rowOff>361951</xdr:rowOff>
    </xdr:from>
    <xdr:to>
      <xdr:col>14</xdr:col>
      <xdr:colOff>675322</xdr:colOff>
      <xdr:row>12</xdr:row>
      <xdr:rowOff>703898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0910C62-9863-4DFF-A741-F3096B54B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7"/>
            </a:ext>
          </a:extLst>
        </a:blip>
        <a:stretch>
          <a:fillRect/>
        </a:stretch>
      </xdr:blipFill>
      <xdr:spPr>
        <a:xfrm>
          <a:off x="4210050" y="4105276"/>
          <a:ext cx="1399222" cy="1399222"/>
        </a:xfrm>
        <a:prstGeom prst="rect">
          <a:avLst/>
        </a:prstGeom>
      </xdr:spPr>
    </xdr:pic>
    <xdr:clientData/>
  </xdr:twoCellAnchor>
  <xdr:twoCellAnchor editAs="oneCell">
    <xdr:from>
      <xdr:col>9</xdr:col>
      <xdr:colOff>342899</xdr:colOff>
      <xdr:row>9</xdr:row>
      <xdr:rowOff>76199</xdr:rowOff>
    </xdr:from>
    <xdr:to>
      <xdr:col>9</xdr:col>
      <xdr:colOff>756284</xdr:colOff>
      <xdr:row>10</xdr:row>
      <xdr:rowOff>337184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29F67EE-9859-4091-A090-E1B78FE0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9"/>
            </a:ext>
          </a:extLst>
        </a:blip>
        <a:stretch>
          <a:fillRect/>
        </a:stretch>
      </xdr:blipFill>
      <xdr:spPr>
        <a:xfrm>
          <a:off x="3467099" y="3667124"/>
          <a:ext cx="413385" cy="413385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571500</xdr:colOff>
      <xdr:row>9</xdr:row>
      <xdr:rowOff>85033</xdr:rowOff>
    </xdr:from>
    <xdr:to>
      <xdr:col>15</xdr:col>
      <xdr:colOff>66675</xdr:colOff>
      <xdr:row>10</xdr:row>
      <xdr:rowOff>363653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2B165BA-0C0E-41E6-A0CD-169346551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1"/>
            </a:ext>
          </a:extLst>
        </a:blip>
        <a:stretch>
          <a:fillRect/>
        </a:stretch>
      </xdr:blipFill>
      <xdr:spPr>
        <a:xfrm>
          <a:off x="5505450" y="3675958"/>
          <a:ext cx="257175" cy="43102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</xdr:row>
      <xdr:rowOff>33336</xdr:rowOff>
    </xdr:from>
    <xdr:to>
      <xdr:col>19</xdr:col>
      <xdr:colOff>482602</xdr:colOff>
      <xdr:row>10</xdr:row>
      <xdr:rowOff>314325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2CC91F5-1E1B-415D-9ECC-A94AA25FA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3"/>
            </a:ext>
          </a:extLst>
        </a:blip>
        <a:stretch>
          <a:fillRect/>
        </a:stretch>
      </xdr:blipFill>
      <xdr:spPr>
        <a:xfrm>
          <a:off x="6648450" y="3624261"/>
          <a:ext cx="577852" cy="433389"/>
        </a:xfrm>
        <a:prstGeom prst="rect">
          <a:avLst/>
        </a:prstGeom>
      </xdr:spPr>
    </xdr:pic>
    <xdr:clientData/>
  </xdr:twoCellAnchor>
  <xdr:twoCellAnchor editAs="oneCell">
    <xdr:from>
      <xdr:col>24</xdr:col>
      <xdr:colOff>195214</xdr:colOff>
      <xdr:row>9</xdr:row>
      <xdr:rowOff>1</xdr:rowOff>
    </xdr:from>
    <xdr:to>
      <xdr:col>24</xdr:col>
      <xdr:colOff>638176</xdr:colOff>
      <xdr:row>10</xdr:row>
      <xdr:rowOff>247651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65D54D7-33DE-4F03-B6B4-31292A589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5"/>
            </a:ext>
          </a:extLst>
        </a:blip>
        <a:stretch>
          <a:fillRect/>
        </a:stretch>
      </xdr:blipFill>
      <xdr:spPr>
        <a:xfrm>
          <a:off x="8748664" y="3590926"/>
          <a:ext cx="442962" cy="400050"/>
        </a:xfrm>
        <a:prstGeom prst="rect">
          <a:avLst/>
        </a:prstGeom>
      </xdr:spPr>
    </xdr:pic>
    <xdr:clientData/>
  </xdr:twoCellAnchor>
  <xdr:twoCellAnchor editAs="oneCell">
    <xdr:from>
      <xdr:col>9</xdr:col>
      <xdr:colOff>19051</xdr:colOff>
      <xdr:row>11</xdr:row>
      <xdr:rowOff>19050</xdr:rowOff>
    </xdr:from>
    <xdr:to>
      <xdr:col>9</xdr:col>
      <xdr:colOff>514351</xdr:colOff>
      <xdr:row>12</xdr:row>
      <xdr:rowOff>209550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BE72423C-40F1-4F58-8EF5-9A678AE87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7"/>
            </a:ext>
          </a:extLst>
        </a:blip>
        <a:stretch>
          <a:fillRect/>
        </a:stretch>
      </xdr:blipFill>
      <xdr:spPr>
        <a:xfrm>
          <a:off x="3143251" y="45148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11</xdr:row>
      <xdr:rowOff>50164</xdr:rowOff>
    </xdr:from>
    <xdr:to>
      <xdr:col>19</xdr:col>
      <xdr:colOff>504825</xdr:colOff>
      <xdr:row>12</xdr:row>
      <xdr:rowOff>294322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348F96F-33EC-4856-ACC2-DE1F1C042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9"/>
            </a:ext>
          </a:extLst>
        </a:blip>
        <a:stretch>
          <a:fillRect/>
        </a:stretch>
      </xdr:blipFill>
      <xdr:spPr>
        <a:xfrm>
          <a:off x="6705600" y="4545964"/>
          <a:ext cx="542925" cy="548958"/>
        </a:xfrm>
        <a:prstGeom prst="rect">
          <a:avLst/>
        </a:prstGeom>
      </xdr:spPr>
    </xdr:pic>
    <xdr:clientData/>
  </xdr:twoCellAnchor>
  <xdr:twoCellAnchor editAs="oneCell">
    <xdr:from>
      <xdr:col>22</xdr:col>
      <xdr:colOff>733425</xdr:colOff>
      <xdr:row>11</xdr:row>
      <xdr:rowOff>34171</xdr:rowOff>
    </xdr:from>
    <xdr:to>
      <xdr:col>24</xdr:col>
      <xdr:colOff>723899</xdr:colOff>
      <xdr:row>12</xdr:row>
      <xdr:rowOff>279257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8148E6A-98BB-4FDB-8249-13CE32527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1"/>
            </a:ext>
          </a:extLst>
        </a:blip>
        <a:stretch>
          <a:fillRect/>
        </a:stretch>
      </xdr:blipFill>
      <xdr:spPr>
        <a:xfrm>
          <a:off x="8429625" y="4529971"/>
          <a:ext cx="847724" cy="549886"/>
        </a:xfrm>
        <a:prstGeom prst="rect">
          <a:avLst/>
        </a:prstGeom>
      </xdr:spPr>
    </xdr:pic>
    <xdr:clientData/>
  </xdr:twoCellAnchor>
  <xdr:oneCellAnchor>
    <xdr:from>
      <xdr:col>24</xdr:col>
      <xdr:colOff>528076</xdr:colOff>
      <xdr:row>24</xdr:row>
      <xdr:rowOff>146782</xdr:rowOff>
    </xdr:from>
    <xdr:ext cx="62473" cy="699505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A4FF26A4-3245-4E83-912E-14C8F4D2D42A}"/>
            </a:ext>
          </a:extLst>
        </xdr:cNvPr>
        <xdr:cNvSpPr txBox="1"/>
      </xdr:nvSpPr>
      <xdr:spPr>
        <a:xfrm>
          <a:off x="9081526" y="9576532"/>
          <a:ext cx="62473" cy="69950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hlinkClick xmlns:r="http://schemas.openxmlformats.org/officeDocument/2006/relationships" r:id="rId41" tooltip="http://www.glutenfreealchemist.com/2016/12/tis-season-of-parties-buffets-and.html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42" tooltip="https://creativecommons.org/licenses/by-nc-nd/3.0/"/>
            </a:rPr>
            <a:t>CC BY-NC-ND</a:t>
          </a:r>
          <a:endParaRPr lang="en-US" sz="900"/>
        </a:p>
      </xdr:txBody>
    </xdr:sp>
    <xdr:clientData/>
  </xdr:oneCellAnchor>
  <xdr:twoCellAnchor editAs="oneCell">
    <xdr:from>
      <xdr:col>9</xdr:col>
      <xdr:colOff>201811</xdr:colOff>
      <xdr:row>7</xdr:row>
      <xdr:rowOff>85725</xdr:rowOff>
    </xdr:from>
    <xdr:to>
      <xdr:col>10</xdr:col>
      <xdr:colOff>38100</xdr:colOff>
      <xdr:row>8</xdr:row>
      <xdr:rowOff>476250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84370B8-4FF1-41B9-9951-C2CD6D402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4"/>
            </a:ext>
          </a:extLst>
        </a:blip>
        <a:stretch>
          <a:fillRect/>
        </a:stretch>
      </xdr:blipFill>
      <xdr:spPr>
        <a:xfrm>
          <a:off x="3326011" y="2619375"/>
          <a:ext cx="598289" cy="695325"/>
        </a:xfrm>
        <a:prstGeom prst="rect">
          <a:avLst/>
        </a:prstGeom>
      </xdr:spPr>
    </xdr:pic>
    <xdr:clientData/>
  </xdr:twoCellAnchor>
  <xdr:twoCellAnchor editAs="oneCell">
    <xdr:from>
      <xdr:col>29</xdr:col>
      <xdr:colOff>600075</xdr:colOff>
      <xdr:row>5</xdr:row>
      <xdr:rowOff>48557</xdr:rowOff>
    </xdr:from>
    <xdr:to>
      <xdr:col>34</xdr:col>
      <xdr:colOff>123825</xdr:colOff>
      <xdr:row>6</xdr:row>
      <xdr:rowOff>676274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541AC67-6A87-411C-9248-F79182757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6"/>
            </a:ext>
          </a:extLst>
        </a:blip>
        <a:stretch>
          <a:fillRect/>
        </a:stretch>
      </xdr:blipFill>
      <xdr:spPr>
        <a:xfrm>
          <a:off x="10963275" y="1524932"/>
          <a:ext cx="1333500" cy="9325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1</xdr:row>
      <xdr:rowOff>71438</xdr:rowOff>
    </xdr:from>
    <xdr:to>
      <xdr:col>28</xdr:col>
      <xdr:colOff>19050</xdr:colOff>
      <xdr:row>1</xdr:row>
      <xdr:rowOff>366713</xdr:rowOff>
    </xdr:to>
    <xdr:grpSp>
      <xdr:nvGrpSpPr>
        <xdr:cNvPr id="200" name="Month 1" descr="Lime green bear face" title="Month 1 navigation button">
          <a:hlinkClick xmlns:r="http://schemas.openxmlformats.org/officeDocument/2006/relationships" r:id="rId1" tooltip="Click to view Month 1"/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GrpSpPr/>
      </xdr:nvGrpSpPr>
      <xdr:grpSpPr>
        <a:xfrm>
          <a:off x="9886950" y="290513"/>
          <a:ext cx="400050" cy="295275"/>
          <a:chOff x="9896475" y="300038"/>
          <a:chExt cx="400050" cy="295275"/>
        </a:xfrm>
      </xdr:grpSpPr>
      <xdr:sp macro="" textlink="">
        <xdr:nvSpPr>
          <xdr:cNvPr id="201" name="Freeform 5" descr="&quot;&quot;" title="Month 1 navigation">
            <a:hlinkClick xmlns:r="http://schemas.openxmlformats.org/officeDocument/2006/relationships" r:id="rId1" tooltip="Show Month #1"/>
            <a:extLst>
              <a:ext uri="{FF2B5EF4-FFF2-40B4-BE49-F238E27FC236}">
                <a16:creationId xmlns:a16="http://schemas.microsoft.com/office/drawing/2014/main" id="{00000000-0008-0000-0100-0000C9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19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7" y="185"/>
                </a:lnTo>
                <a:lnTo>
                  <a:pt x="404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7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2" name="Freeform 6">
            <a:extLst>
              <a:ext uri="{FF2B5EF4-FFF2-40B4-BE49-F238E27FC236}">
                <a16:creationId xmlns:a16="http://schemas.microsoft.com/office/drawing/2014/main" id="{00000000-0008-0000-0100-0000CA000000}"/>
              </a:ext>
            </a:extLst>
          </xdr:cNvPr>
          <xdr:cNvSpPr>
            <a:spLocks/>
          </xdr:cNvSpPr>
        </xdr:nvSpPr>
        <xdr:spPr bwMode="auto">
          <a:xfrm>
            <a:off x="99822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3" name="Freeform 7">
            <a:extLst>
              <a:ext uri="{FF2B5EF4-FFF2-40B4-BE49-F238E27FC236}">
                <a16:creationId xmlns:a16="http://schemas.microsoft.com/office/drawing/2014/main" id="{00000000-0008-0000-0100-0000CB000000}"/>
              </a:ext>
            </a:extLst>
          </xdr:cNvPr>
          <xdr:cNvSpPr>
            <a:spLocks/>
          </xdr:cNvSpPr>
        </xdr:nvSpPr>
        <xdr:spPr bwMode="auto">
          <a:xfrm>
            <a:off x="101727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4" name="Freeform 8">
            <a:extLst>
              <a:ext uri="{FF2B5EF4-FFF2-40B4-BE49-F238E27FC236}">
                <a16:creationId xmlns:a16="http://schemas.microsoft.com/office/drawing/2014/main" id="{00000000-0008-0000-0100-0000CC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3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3" y="60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5" name="Freeform 9">
            <a:extLst>
              <a:ext uri="{FF2B5EF4-FFF2-40B4-BE49-F238E27FC236}">
                <a16:creationId xmlns:a16="http://schemas.microsoft.com/office/drawing/2014/main" id="{00000000-0008-0000-0100-0000CD000000}"/>
              </a:ext>
            </a:extLst>
          </xdr:cNvPr>
          <xdr:cNvSpPr>
            <a:spLocks/>
          </xdr:cNvSpPr>
        </xdr:nvSpPr>
        <xdr:spPr bwMode="auto">
          <a:xfrm>
            <a:off x="10067925" y="481013"/>
            <a:ext cx="57150" cy="38100"/>
          </a:xfrm>
          <a:custGeom>
            <a:avLst/>
            <a:gdLst>
              <a:gd name="T0" fmla="*/ 34 w 67"/>
              <a:gd name="T1" fmla="*/ 0 h 49"/>
              <a:gd name="T2" fmla="*/ 46 w 67"/>
              <a:gd name="T3" fmla="*/ 2 h 49"/>
              <a:gd name="T4" fmla="*/ 54 w 67"/>
              <a:gd name="T5" fmla="*/ 6 h 49"/>
              <a:gd name="T6" fmla="*/ 57 w 67"/>
              <a:gd name="T7" fmla="*/ 12 h 49"/>
              <a:gd name="T8" fmla="*/ 55 w 67"/>
              <a:gd name="T9" fmla="*/ 17 h 49"/>
              <a:gd name="T10" fmla="*/ 48 w 67"/>
              <a:gd name="T11" fmla="*/ 20 h 49"/>
              <a:gd name="T12" fmla="*/ 38 w 67"/>
              <a:gd name="T13" fmla="*/ 23 h 49"/>
              <a:gd name="T14" fmla="*/ 38 w 67"/>
              <a:gd name="T15" fmla="*/ 26 h 49"/>
              <a:gd name="T16" fmla="*/ 37 w 67"/>
              <a:gd name="T17" fmla="*/ 28 h 49"/>
              <a:gd name="T18" fmla="*/ 38 w 67"/>
              <a:gd name="T19" fmla="*/ 32 h 49"/>
              <a:gd name="T20" fmla="*/ 39 w 67"/>
              <a:gd name="T21" fmla="*/ 37 h 49"/>
              <a:gd name="T22" fmla="*/ 43 w 67"/>
              <a:gd name="T23" fmla="*/ 39 h 49"/>
              <a:gd name="T24" fmla="*/ 45 w 67"/>
              <a:gd name="T25" fmla="*/ 41 h 49"/>
              <a:gd name="T26" fmla="*/ 49 w 67"/>
              <a:gd name="T27" fmla="*/ 42 h 49"/>
              <a:gd name="T28" fmla="*/ 50 w 67"/>
              <a:gd name="T29" fmla="*/ 41 h 49"/>
              <a:gd name="T30" fmla="*/ 52 w 67"/>
              <a:gd name="T31" fmla="*/ 41 h 49"/>
              <a:gd name="T32" fmla="*/ 54 w 67"/>
              <a:gd name="T33" fmla="*/ 41 h 49"/>
              <a:gd name="T34" fmla="*/ 56 w 67"/>
              <a:gd name="T35" fmla="*/ 39 h 49"/>
              <a:gd name="T36" fmla="*/ 58 w 67"/>
              <a:gd name="T37" fmla="*/ 38 h 49"/>
              <a:gd name="T38" fmla="*/ 59 w 67"/>
              <a:gd name="T39" fmla="*/ 35 h 49"/>
              <a:gd name="T40" fmla="*/ 60 w 67"/>
              <a:gd name="T41" fmla="*/ 31 h 49"/>
              <a:gd name="T42" fmla="*/ 67 w 67"/>
              <a:gd name="T43" fmla="*/ 31 h 49"/>
              <a:gd name="T44" fmla="*/ 64 w 67"/>
              <a:gd name="T45" fmla="*/ 41 h 49"/>
              <a:gd name="T46" fmla="*/ 58 w 67"/>
              <a:gd name="T47" fmla="*/ 47 h 49"/>
              <a:gd name="T48" fmla="*/ 49 w 67"/>
              <a:gd name="T49" fmla="*/ 49 h 49"/>
              <a:gd name="T50" fmla="*/ 44 w 67"/>
              <a:gd name="T51" fmla="*/ 49 h 49"/>
              <a:gd name="T52" fmla="*/ 40 w 67"/>
              <a:gd name="T53" fmla="*/ 47 h 49"/>
              <a:gd name="T54" fmla="*/ 36 w 67"/>
              <a:gd name="T55" fmla="*/ 43 h 49"/>
              <a:gd name="T56" fmla="*/ 34 w 67"/>
              <a:gd name="T57" fmla="*/ 40 h 49"/>
              <a:gd name="T58" fmla="*/ 31 w 67"/>
              <a:gd name="T59" fmla="*/ 43 h 49"/>
              <a:gd name="T60" fmla="*/ 27 w 67"/>
              <a:gd name="T61" fmla="*/ 47 h 49"/>
              <a:gd name="T62" fmla="*/ 23 w 67"/>
              <a:gd name="T63" fmla="*/ 49 h 49"/>
              <a:gd name="T64" fmla="*/ 19 w 67"/>
              <a:gd name="T65" fmla="*/ 49 h 49"/>
              <a:gd name="T66" fmla="*/ 9 w 67"/>
              <a:gd name="T67" fmla="*/ 47 h 49"/>
              <a:gd name="T68" fmla="*/ 3 w 67"/>
              <a:gd name="T69" fmla="*/ 41 h 49"/>
              <a:gd name="T70" fmla="*/ 0 w 67"/>
              <a:gd name="T71" fmla="*/ 31 h 49"/>
              <a:gd name="T72" fmla="*/ 8 w 67"/>
              <a:gd name="T73" fmla="*/ 31 h 49"/>
              <a:gd name="T74" fmla="*/ 8 w 67"/>
              <a:gd name="T75" fmla="*/ 35 h 49"/>
              <a:gd name="T76" fmla="*/ 10 w 67"/>
              <a:gd name="T77" fmla="*/ 38 h 49"/>
              <a:gd name="T78" fmla="*/ 11 w 67"/>
              <a:gd name="T79" fmla="*/ 39 h 49"/>
              <a:gd name="T80" fmla="*/ 13 w 67"/>
              <a:gd name="T81" fmla="*/ 41 h 49"/>
              <a:gd name="T82" fmla="*/ 15 w 67"/>
              <a:gd name="T83" fmla="*/ 41 h 49"/>
              <a:gd name="T84" fmla="*/ 18 w 67"/>
              <a:gd name="T85" fmla="*/ 41 h 49"/>
              <a:gd name="T86" fmla="*/ 19 w 67"/>
              <a:gd name="T87" fmla="*/ 42 h 49"/>
              <a:gd name="T88" fmla="*/ 22 w 67"/>
              <a:gd name="T89" fmla="*/ 41 h 49"/>
              <a:gd name="T90" fmla="*/ 25 w 67"/>
              <a:gd name="T91" fmla="*/ 39 h 49"/>
              <a:gd name="T92" fmla="*/ 27 w 67"/>
              <a:gd name="T93" fmla="*/ 37 h 49"/>
              <a:gd name="T94" fmla="*/ 30 w 67"/>
              <a:gd name="T95" fmla="*/ 32 h 49"/>
              <a:gd name="T96" fmla="*/ 30 w 67"/>
              <a:gd name="T97" fmla="*/ 28 h 49"/>
              <a:gd name="T98" fmla="*/ 30 w 67"/>
              <a:gd name="T99" fmla="*/ 26 h 49"/>
              <a:gd name="T100" fmla="*/ 28 w 67"/>
              <a:gd name="T101" fmla="*/ 23 h 49"/>
              <a:gd name="T102" fmla="*/ 20 w 67"/>
              <a:gd name="T103" fmla="*/ 20 h 49"/>
              <a:gd name="T104" fmla="*/ 13 w 67"/>
              <a:gd name="T105" fmla="*/ 17 h 49"/>
              <a:gd name="T106" fmla="*/ 11 w 67"/>
              <a:gd name="T107" fmla="*/ 12 h 49"/>
              <a:gd name="T108" fmla="*/ 14 w 67"/>
              <a:gd name="T109" fmla="*/ 6 h 49"/>
              <a:gd name="T110" fmla="*/ 22 w 67"/>
              <a:gd name="T111" fmla="*/ 2 h 49"/>
              <a:gd name="T112" fmla="*/ 34 w 67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9">
                <a:moveTo>
                  <a:pt x="34" y="0"/>
                </a:moveTo>
                <a:lnTo>
                  <a:pt x="46" y="2"/>
                </a:lnTo>
                <a:lnTo>
                  <a:pt x="54" y="6"/>
                </a:lnTo>
                <a:lnTo>
                  <a:pt x="57" y="12"/>
                </a:lnTo>
                <a:lnTo>
                  <a:pt x="55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3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7" y="31"/>
                </a:lnTo>
                <a:lnTo>
                  <a:pt x="64" y="41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1" y="43"/>
                </a:lnTo>
                <a:lnTo>
                  <a:pt x="27" y="47"/>
                </a:lnTo>
                <a:lnTo>
                  <a:pt x="23" y="49"/>
                </a:lnTo>
                <a:lnTo>
                  <a:pt x="19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8" y="31"/>
                </a:lnTo>
                <a:lnTo>
                  <a:pt x="8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8" y="41"/>
                </a:lnTo>
                <a:lnTo>
                  <a:pt x="19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30" y="32"/>
                </a:lnTo>
                <a:lnTo>
                  <a:pt x="30" y="28"/>
                </a:lnTo>
                <a:lnTo>
                  <a:pt x="30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71438</xdr:rowOff>
    </xdr:from>
    <xdr:to>
      <xdr:col>29</xdr:col>
      <xdr:colOff>466725</xdr:colOff>
      <xdr:row>1</xdr:row>
      <xdr:rowOff>366713</xdr:rowOff>
    </xdr:to>
    <xdr:grpSp>
      <xdr:nvGrpSpPr>
        <xdr:cNvPr id="206" name="Month 2" descr="Orange bear face" title="Month 2 navigation button">
          <a:hlinkClick xmlns:r="http://schemas.openxmlformats.org/officeDocument/2006/relationships" r:id="rId2" tooltip="Click to view Month 2"/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GrpSpPr/>
      </xdr:nvGrpSpPr>
      <xdr:grpSpPr>
        <a:xfrm>
          <a:off x="10429875" y="290513"/>
          <a:ext cx="400050" cy="295275"/>
          <a:chOff x="10439400" y="300038"/>
          <a:chExt cx="400050" cy="295275"/>
        </a:xfrm>
      </xdr:grpSpPr>
      <xdr:sp macro="" textlink="">
        <xdr:nvSpPr>
          <xdr:cNvPr id="207" name="Freeform 10">
            <a:hlinkClick xmlns:r="http://schemas.openxmlformats.org/officeDocument/2006/relationships" r:id="rId2" tooltip="Show Month #2"/>
            <a:extLst>
              <a:ext uri="{FF2B5EF4-FFF2-40B4-BE49-F238E27FC236}">
                <a16:creationId xmlns:a16="http://schemas.microsoft.com/office/drawing/2014/main" id="{00000000-0008-0000-0100-0000CF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3000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6 h 345"/>
              <a:gd name="T24" fmla="*/ 322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7 h 345"/>
              <a:gd name="T44" fmla="*/ 127 w 458"/>
              <a:gd name="T45" fmla="*/ 169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3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6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8" name="Freeform 11">
            <a:extLst>
              <a:ext uri="{FF2B5EF4-FFF2-40B4-BE49-F238E27FC236}">
                <a16:creationId xmlns:a16="http://schemas.microsoft.com/office/drawing/2014/main" id="{00000000-0008-0000-0100-0000D0000000}"/>
              </a:ext>
            </a:extLst>
          </xdr:cNvPr>
          <xdr:cNvSpPr>
            <a:spLocks/>
          </xdr:cNvSpPr>
        </xdr:nvSpPr>
        <xdr:spPr bwMode="auto">
          <a:xfrm>
            <a:off x="105251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9" name="Freeform 12">
            <a:extLst>
              <a:ext uri="{FF2B5EF4-FFF2-40B4-BE49-F238E27FC236}">
                <a16:creationId xmlns:a16="http://schemas.microsoft.com/office/drawing/2014/main" id="{00000000-0008-0000-0100-0000D1000000}"/>
              </a:ext>
            </a:extLst>
          </xdr:cNvPr>
          <xdr:cNvSpPr>
            <a:spLocks/>
          </xdr:cNvSpPr>
        </xdr:nvSpPr>
        <xdr:spPr bwMode="auto">
          <a:xfrm>
            <a:off x="107156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0" name="Freeform 13">
            <a:extLst>
              <a:ext uri="{FF2B5EF4-FFF2-40B4-BE49-F238E27FC236}">
                <a16:creationId xmlns:a16="http://schemas.microsoft.com/office/drawing/2014/main" id="{00000000-0008-0000-0100-0000D2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5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1" name="Freeform 14">
            <a:extLst>
              <a:ext uri="{FF2B5EF4-FFF2-40B4-BE49-F238E27FC236}">
                <a16:creationId xmlns:a16="http://schemas.microsoft.com/office/drawing/2014/main" id="{00000000-0008-0000-0100-0000D3000000}"/>
              </a:ext>
            </a:extLst>
          </xdr:cNvPr>
          <xdr:cNvSpPr>
            <a:spLocks/>
          </xdr:cNvSpPr>
        </xdr:nvSpPr>
        <xdr:spPr bwMode="auto">
          <a:xfrm>
            <a:off x="10610850" y="481013"/>
            <a:ext cx="57150" cy="38100"/>
          </a:xfrm>
          <a:custGeom>
            <a:avLst/>
            <a:gdLst>
              <a:gd name="T0" fmla="*/ 34 w 66"/>
              <a:gd name="T1" fmla="*/ 0 h 49"/>
              <a:gd name="T2" fmla="*/ 46 w 66"/>
              <a:gd name="T3" fmla="*/ 2 h 49"/>
              <a:gd name="T4" fmla="*/ 53 w 66"/>
              <a:gd name="T5" fmla="*/ 6 h 49"/>
              <a:gd name="T6" fmla="*/ 57 w 66"/>
              <a:gd name="T7" fmla="*/ 12 h 49"/>
              <a:gd name="T8" fmla="*/ 54 w 66"/>
              <a:gd name="T9" fmla="*/ 17 h 49"/>
              <a:gd name="T10" fmla="*/ 48 w 66"/>
              <a:gd name="T11" fmla="*/ 20 h 49"/>
              <a:gd name="T12" fmla="*/ 38 w 66"/>
              <a:gd name="T13" fmla="*/ 23 h 49"/>
              <a:gd name="T14" fmla="*/ 38 w 66"/>
              <a:gd name="T15" fmla="*/ 26 h 49"/>
              <a:gd name="T16" fmla="*/ 37 w 66"/>
              <a:gd name="T17" fmla="*/ 28 h 49"/>
              <a:gd name="T18" fmla="*/ 38 w 66"/>
              <a:gd name="T19" fmla="*/ 32 h 49"/>
              <a:gd name="T20" fmla="*/ 39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9 w 66"/>
              <a:gd name="T27" fmla="*/ 42 h 49"/>
              <a:gd name="T28" fmla="*/ 50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8 w 66"/>
              <a:gd name="T37" fmla="*/ 38 h 49"/>
              <a:gd name="T38" fmla="*/ 59 w 66"/>
              <a:gd name="T39" fmla="*/ 35 h 49"/>
              <a:gd name="T40" fmla="*/ 60 w 66"/>
              <a:gd name="T41" fmla="*/ 31 h 49"/>
              <a:gd name="T42" fmla="*/ 66 w 66"/>
              <a:gd name="T43" fmla="*/ 31 h 49"/>
              <a:gd name="T44" fmla="*/ 64 w 66"/>
              <a:gd name="T45" fmla="*/ 40 h 49"/>
              <a:gd name="T46" fmla="*/ 58 w 66"/>
              <a:gd name="T47" fmla="*/ 47 h 49"/>
              <a:gd name="T48" fmla="*/ 49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4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3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0 h 49"/>
              <a:gd name="T70" fmla="*/ 0 w 66"/>
              <a:gd name="T71" fmla="*/ 31 h 49"/>
              <a:gd name="T72" fmla="*/ 8 w 66"/>
              <a:gd name="T73" fmla="*/ 31 h 49"/>
              <a:gd name="T74" fmla="*/ 9 w 66"/>
              <a:gd name="T75" fmla="*/ 35 h 49"/>
              <a:gd name="T76" fmla="*/ 10 w 66"/>
              <a:gd name="T77" fmla="*/ 38 h 49"/>
              <a:gd name="T78" fmla="*/ 11 w 66"/>
              <a:gd name="T79" fmla="*/ 39 h 49"/>
              <a:gd name="T80" fmla="*/ 13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5 w 66"/>
              <a:gd name="T91" fmla="*/ 39 h 49"/>
              <a:gd name="T92" fmla="*/ 27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8 w 66"/>
              <a:gd name="T101" fmla="*/ 23 h 49"/>
              <a:gd name="T102" fmla="*/ 20 w 66"/>
              <a:gd name="T103" fmla="*/ 20 h 49"/>
              <a:gd name="T104" fmla="*/ 13 w 66"/>
              <a:gd name="T105" fmla="*/ 17 h 49"/>
              <a:gd name="T106" fmla="*/ 11 w 66"/>
              <a:gd name="T107" fmla="*/ 12 h 49"/>
              <a:gd name="T108" fmla="*/ 14 w 66"/>
              <a:gd name="T109" fmla="*/ 6 h 49"/>
              <a:gd name="T110" fmla="*/ 22 w 66"/>
              <a:gd name="T111" fmla="*/ 2 h 49"/>
              <a:gd name="T112" fmla="*/ 34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4" y="0"/>
                </a:moveTo>
                <a:lnTo>
                  <a:pt x="46" y="2"/>
                </a:lnTo>
                <a:lnTo>
                  <a:pt x="53" y="6"/>
                </a:lnTo>
                <a:lnTo>
                  <a:pt x="57" y="12"/>
                </a:lnTo>
                <a:lnTo>
                  <a:pt x="54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2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6" y="31"/>
                </a:lnTo>
                <a:lnTo>
                  <a:pt x="64" y="40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0" y="43"/>
                </a:lnTo>
                <a:lnTo>
                  <a:pt x="27" y="47"/>
                </a:lnTo>
                <a:lnTo>
                  <a:pt x="23" y="49"/>
                </a:lnTo>
                <a:lnTo>
                  <a:pt x="18" y="49"/>
                </a:lnTo>
                <a:lnTo>
                  <a:pt x="9" y="47"/>
                </a:lnTo>
                <a:lnTo>
                  <a:pt x="3" y="40"/>
                </a:lnTo>
                <a:lnTo>
                  <a:pt x="0" y="31"/>
                </a:lnTo>
                <a:lnTo>
                  <a:pt x="8" y="31"/>
                </a:lnTo>
                <a:lnTo>
                  <a:pt x="9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71438</xdr:rowOff>
    </xdr:from>
    <xdr:to>
      <xdr:col>32</xdr:col>
      <xdr:colOff>57150</xdr:colOff>
      <xdr:row>1</xdr:row>
      <xdr:rowOff>366713</xdr:rowOff>
    </xdr:to>
    <xdr:grpSp>
      <xdr:nvGrpSpPr>
        <xdr:cNvPr id="212" name="Month 3" descr="Pink bear face" title="Month 3 navigation button">
          <a:hlinkClick xmlns:r="http://schemas.openxmlformats.org/officeDocument/2006/relationships" r:id="rId3" tooltip="Click to view Month 3"/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GrpSpPr/>
      </xdr:nvGrpSpPr>
      <xdr:grpSpPr>
        <a:xfrm>
          <a:off x="10972800" y="290513"/>
          <a:ext cx="400050" cy="295275"/>
          <a:chOff x="10982325" y="300038"/>
          <a:chExt cx="400050" cy="295275"/>
        </a:xfrm>
      </xdr:grpSpPr>
      <xdr:sp macro="" textlink="">
        <xdr:nvSpPr>
          <xdr:cNvPr id="213" name="Freeform 15">
            <a:hlinkClick xmlns:r="http://schemas.openxmlformats.org/officeDocument/2006/relationships" r:id="rId3" tooltip="Show Month #3"/>
            <a:extLst>
              <a:ext uri="{FF2B5EF4-FFF2-40B4-BE49-F238E27FC236}">
                <a16:creationId xmlns:a16="http://schemas.microsoft.com/office/drawing/2014/main" id="{00000000-0008-0000-0100-0000D5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5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3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4" name="Freeform 16">
            <a:extLst>
              <a:ext uri="{FF2B5EF4-FFF2-40B4-BE49-F238E27FC236}">
                <a16:creationId xmlns:a16="http://schemas.microsoft.com/office/drawing/2014/main" id="{00000000-0008-0000-0100-0000D6000000}"/>
              </a:ext>
            </a:extLst>
          </xdr:cNvPr>
          <xdr:cNvSpPr>
            <a:spLocks/>
          </xdr:cNvSpPr>
        </xdr:nvSpPr>
        <xdr:spPr bwMode="auto">
          <a:xfrm>
            <a:off x="11068050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5" name="Freeform 17">
            <a:extLst>
              <a:ext uri="{FF2B5EF4-FFF2-40B4-BE49-F238E27FC236}">
                <a16:creationId xmlns:a16="http://schemas.microsoft.com/office/drawing/2014/main" id="{00000000-0008-0000-0100-0000D7000000}"/>
              </a:ext>
            </a:extLst>
          </xdr:cNvPr>
          <xdr:cNvSpPr>
            <a:spLocks/>
          </xdr:cNvSpPr>
        </xdr:nvSpPr>
        <xdr:spPr bwMode="auto">
          <a:xfrm>
            <a:off x="1125855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6" name="Freeform 18">
            <a:extLst>
              <a:ext uri="{FF2B5EF4-FFF2-40B4-BE49-F238E27FC236}">
                <a16:creationId xmlns:a16="http://schemas.microsoft.com/office/drawing/2014/main" id="{00000000-0008-0000-0100-0000D8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2 w 98"/>
              <a:gd name="T29" fmla="*/ 68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0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2" y="56"/>
                </a:lnTo>
                <a:lnTo>
                  <a:pt x="16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2" y="68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7" name="Freeform 19">
            <a:extLst>
              <a:ext uri="{FF2B5EF4-FFF2-40B4-BE49-F238E27FC236}">
                <a16:creationId xmlns:a16="http://schemas.microsoft.com/office/drawing/2014/main" id="{00000000-0008-0000-0100-0000D9000000}"/>
              </a:ext>
            </a:extLst>
          </xdr:cNvPr>
          <xdr:cNvSpPr>
            <a:spLocks/>
          </xdr:cNvSpPr>
        </xdr:nvSpPr>
        <xdr:spPr bwMode="auto">
          <a:xfrm>
            <a:off x="11153775" y="481013"/>
            <a:ext cx="57150" cy="38100"/>
          </a:xfrm>
          <a:custGeom>
            <a:avLst/>
            <a:gdLst>
              <a:gd name="T0" fmla="*/ 33 w 65"/>
              <a:gd name="T1" fmla="*/ 0 h 49"/>
              <a:gd name="T2" fmla="*/ 45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6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4 w 65"/>
              <a:gd name="T35" fmla="*/ 39 h 49"/>
              <a:gd name="T36" fmla="*/ 57 w 65"/>
              <a:gd name="T37" fmla="*/ 38 h 49"/>
              <a:gd name="T38" fmla="*/ 58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7 w 65"/>
              <a:gd name="T47" fmla="*/ 47 h 49"/>
              <a:gd name="T48" fmla="*/ 48 w 65"/>
              <a:gd name="T49" fmla="*/ 49 h 49"/>
              <a:gd name="T50" fmla="*/ 42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3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8 w 65"/>
              <a:gd name="T75" fmla="*/ 35 h 49"/>
              <a:gd name="T76" fmla="*/ 9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1 w 65"/>
              <a:gd name="T111" fmla="*/ 2 h 49"/>
              <a:gd name="T112" fmla="*/ 33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3" y="0"/>
                </a:moveTo>
                <a:lnTo>
                  <a:pt x="45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6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4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7" y="47"/>
                </a:lnTo>
                <a:lnTo>
                  <a:pt x="48" y="49"/>
                </a:lnTo>
                <a:lnTo>
                  <a:pt x="42" y="49"/>
                </a:lnTo>
                <a:lnTo>
                  <a:pt x="39" y="47"/>
                </a:lnTo>
                <a:lnTo>
                  <a:pt x="36" y="43"/>
                </a:lnTo>
                <a:lnTo>
                  <a:pt x="33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71438</xdr:rowOff>
    </xdr:from>
    <xdr:to>
      <xdr:col>32</xdr:col>
      <xdr:colOff>600075</xdr:colOff>
      <xdr:row>1</xdr:row>
      <xdr:rowOff>366713</xdr:rowOff>
    </xdr:to>
    <xdr:grpSp>
      <xdr:nvGrpSpPr>
        <xdr:cNvPr id="218" name="Month 4" descr="Red bear face" title="Month 4 navigation button">
          <a:hlinkClick xmlns:r="http://schemas.openxmlformats.org/officeDocument/2006/relationships" r:id="rId4" tooltip="Click to view Month 4"/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GrpSpPr/>
      </xdr:nvGrpSpPr>
      <xdr:grpSpPr>
        <a:xfrm>
          <a:off x="11515725" y="290513"/>
          <a:ext cx="400050" cy="295275"/>
          <a:chOff x="11525250" y="300038"/>
          <a:chExt cx="400050" cy="295275"/>
        </a:xfrm>
      </xdr:grpSpPr>
      <xdr:sp macro="" textlink="">
        <xdr:nvSpPr>
          <xdr:cNvPr id="219" name="Freeform 20">
            <a:hlinkClick xmlns:r="http://schemas.openxmlformats.org/officeDocument/2006/relationships" r:id="rId4" tooltip="Show Month #4"/>
            <a:extLst>
              <a:ext uri="{FF2B5EF4-FFF2-40B4-BE49-F238E27FC236}">
                <a16:creationId xmlns:a16="http://schemas.microsoft.com/office/drawing/2014/main" id="{00000000-0008-0000-0100-0000DB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4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8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2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4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0" name="Freeform 21">
            <a:extLst>
              <a:ext uri="{FF2B5EF4-FFF2-40B4-BE49-F238E27FC236}">
                <a16:creationId xmlns:a16="http://schemas.microsoft.com/office/drawing/2014/main" id="{00000000-0008-0000-0100-0000DC000000}"/>
              </a:ext>
            </a:extLst>
          </xdr:cNvPr>
          <xdr:cNvSpPr>
            <a:spLocks/>
          </xdr:cNvSpPr>
        </xdr:nvSpPr>
        <xdr:spPr bwMode="auto">
          <a:xfrm>
            <a:off x="1161097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1" name="Freeform 22">
            <a:extLst>
              <a:ext uri="{FF2B5EF4-FFF2-40B4-BE49-F238E27FC236}">
                <a16:creationId xmlns:a16="http://schemas.microsoft.com/office/drawing/2014/main" id="{00000000-0008-0000-0100-0000DD000000}"/>
              </a:ext>
            </a:extLst>
          </xdr:cNvPr>
          <xdr:cNvSpPr>
            <a:spLocks/>
          </xdr:cNvSpPr>
        </xdr:nvSpPr>
        <xdr:spPr bwMode="auto">
          <a:xfrm>
            <a:off x="11801475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2" name="Freeform 23">
            <a:extLst>
              <a:ext uri="{FF2B5EF4-FFF2-40B4-BE49-F238E27FC236}">
                <a16:creationId xmlns:a16="http://schemas.microsoft.com/office/drawing/2014/main" id="{00000000-0008-0000-0100-0000DE000000}"/>
              </a:ext>
            </a:extLst>
          </xdr:cNvPr>
          <xdr:cNvSpPr>
            <a:spLocks noEditPoints="1"/>
          </xdr:cNvSpPr>
        </xdr:nvSpPr>
        <xdr:spPr bwMode="auto">
          <a:xfrm>
            <a:off x="11687175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7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5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5"/>
                </a:lnTo>
                <a:lnTo>
                  <a:pt x="82" y="56"/>
                </a:lnTo>
                <a:lnTo>
                  <a:pt x="76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3" name="Freeform 24">
            <a:extLst>
              <a:ext uri="{FF2B5EF4-FFF2-40B4-BE49-F238E27FC236}">
                <a16:creationId xmlns:a16="http://schemas.microsoft.com/office/drawing/2014/main" id="{00000000-0008-0000-0100-0000DF000000}"/>
              </a:ext>
            </a:extLst>
          </xdr:cNvPr>
          <xdr:cNvSpPr>
            <a:spLocks/>
          </xdr:cNvSpPr>
        </xdr:nvSpPr>
        <xdr:spPr bwMode="auto">
          <a:xfrm>
            <a:off x="11696700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0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0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71438</xdr:rowOff>
    </xdr:from>
    <xdr:to>
      <xdr:col>34</xdr:col>
      <xdr:colOff>285750</xdr:colOff>
      <xdr:row>1</xdr:row>
      <xdr:rowOff>366713</xdr:rowOff>
    </xdr:to>
    <xdr:grpSp>
      <xdr:nvGrpSpPr>
        <xdr:cNvPr id="224" name="Month 5" descr="Blue bear face" title="Month 5 navigation button">
          <a:hlinkClick xmlns:r="http://schemas.openxmlformats.org/officeDocument/2006/relationships" r:id="rId5" tooltip="Click to view Month 5"/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GrpSpPr/>
      </xdr:nvGrpSpPr>
      <xdr:grpSpPr>
        <a:xfrm>
          <a:off x="12058650" y="290513"/>
          <a:ext cx="400050" cy="295275"/>
          <a:chOff x="12068175" y="300038"/>
          <a:chExt cx="400050" cy="295275"/>
        </a:xfrm>
      </xdr:grpSpPr>
      <xdr:sp macro="" textlink="">
        <xdr:nvSpPr>
          <xdr:cNvPr id="225" name="Freeform 25">
            <a:hlinkClick xmlns:r="http://schemas.openxmlformats.org/officeDocument/2006/relationships" r:id="rId5" tooltip="Show Month #5"/>
            <a:extLst>
              <a:ext uri="{FF2B5EF4-FFF2-40B4-BE49-F238E27FC236}">
                <a16:creationId xmlns:a16="http://schemas.microsoft.com/office/drawing/2014/main" id="{00000000-0008-0000-0100-0000E1000000}"/>
              </a:ext>
            </a:extLst>
          </xdr:cNvPr>
          <xdr:cNvSpPr>
            <a:spLocks noEditPoints="1"/>
          </xdr:cNvSpPr>
        </xdr:nvSpPr>
        <xdr:spPr bwMode="auto">
          <a:xfrm>
            <a:off x="120681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5 w 458"/>
              <a:gd name="T11" fmla="*/ 277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2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2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3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5" y="277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2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8"/>
                </a:lnTo>
                <a:lnTo>
                  <a:pt x="139" y="187"/>
                </a:lnTo>
                <a:lnTo>
                  <a:pt x="136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3"/>
                </a:lnTo>
                <a:lnTo>
                  <a:pt x="340" y="19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7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2"/>
                </a:lnTo>
                <a:lnTo>
                  <a:pt x="407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6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6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6" name="Freeform 26">
            <a:extLst>
              <a:ext uri="{FF2B5EF4-FFF2-40B4-BE49-F238E27FC236}">
                <a16:creationId xmlns:a16="http://schemas.microsoft.com/office/drawing/2014/main" id="{00000000-0008-0000-0100-0000E2000000}"/>
              </a:ext>
            </a:extLst>
          </xdr:cNvPr>
          <xdr:cNvSpPr>
            <a:spLocks/>
          </xdr:cNvSpPr>
        </xdr:nvSpPr>
        <xdr:spPr bwMode="auto">
          <a:xfrm>
            <a:off x="121539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7" name="Freeform 27">
            <a:extLst>
              <a:ext uri="{FF2B5EF4-FFF2-40B4-BE49-F238E27FC236}">
                <a16:creationId xmlns:a16="http://schemas.microsoft.com/office/drawing/2014/main" id="{00000000-0008-0000-0100-0000E3000000}"/>
              </a:ext>
            </a:extLst>
          </xdr:cNvPr>
          <xdr:cNvSpPr>
            <a:spLocks/>
          </xdr:cNvSpPr>
        </xdr:nvSpPr>
        <xdr:spPr bwMode="auto">
          <a:xfrm>
            <a:off x="123444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8" name="Freeform 28">
            <a:extLst>
              <a:ext uri="{FF2B5EF4-FFF2-40B4-BE49-F238E27FC236}">
                <a16:creationId xmlns:a16="http://schemas.microsoft.com/office/drawing/2014/main" id="{00000000-0008-0000-0100-0000E4000000}"/>
              </a:ext>
            </a:extLst>
          </xdr:cNvPr>
          <xdr:cNvSpPr>
            <a:spLocks noEditPoints="1"/>
          </xdr:cNvSpPr>
        </xdr:nvSpPr>
        <xdr:spPr bwMode="auto">
          <a:xfrm>
            <a:off x="122301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9" name="Freeform 29">
            <a:extLst>
              <a:ext uri="{FF2B5EF4-FFF2-40B4-BE49-F238E27FC236}">
                <a16:creationId xmlns:a16="http://schemas.microsoft.com/office/drawing/2014/main" id="{00000000-0008-0000-0100-0000E5000000}"/>
              </a:ext>
            </a:extLst>
          </xdr:cNvPr>
          <xdr:cNvSpPr>
            <a:spLocks/>
          </xdr:cNvSpPr>
        </xdr:nvSpPr>
        <xdr:spPr bwMode="auto">
          <a:xfrm>
            <a:off x="12239625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6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9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8 w 65"/>
              <a:gd name="T41" fmla="*/ 31 h 49"/>
              <a:gd name="T42" fmla="*/ 65 w 65"/>
              <a:gd name="T43" fmla="*/ 31 h 49"/>
              <a:gd name="T44" fmla="*/ 63 w 65"/>
              <a:gd name="T45" fmla="*/ 41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1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1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9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9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6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9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8" y="31"/>
                </a:lnTo>
                <a:lnTo>
                  <a:pt x="65" y="31"/>
                </a:lnTo>
                <a:lnTo>
                  <a:pt x="63" y="41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1" y="49"/>
                </a:lnTo>
                <a:lnTo>
                  <a:pt x="17" y="49"/>
                </a:lnTo>
                <a:lnTo>
                  <a:pt x="8" y="47"/>
                </a:lnTo>
                <a:lnTo>
                  <a:pt x="2" y="41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9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9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71438</xdr:rowOff>
    </xdr:from>
    <xdr:to>
      <xdr:col>35</xdr:col>
      <xdr:colOff>66675</xdr:colOff>
      <xdr:row>1</xdr:row>
      <xdr:rowOff>366713</xdr:rowOff>
    </xdr:to>
    <xdr:grpSp>
      <xdr:nvGrpSpPr>
        <xdr:cNvPr id="230" name="Month 6" descr="Green bear face" title="Month 6 navigation button">
          <a:hlinkClick xmlns:r="http://schemas.openxmlformats.org/officeDocument/2006/relationships" r:id="rId6" tooltip="Click to view Month 6"/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GrpSpPr/>
      </xdr:nvGrpSpPr>
      <xdr:grpSpPr>
        <a:xfrm>
          <a:off x="12601575" y="290513"/>
          <a:ext cx="400050" cy="295275"/>
          <a:chOff x="12611100" y="300038"/>
          <a:chExt cx="400050" cy="295275"/>
        </a:xfrm>
      </xdr:grpSpPr>
      <xdr:sp macro="" textlink="">
        <xdr:nvSpPr>
          <xdr:cNvPr id="231" name="Freeform 30">
            <a:hlinkClick xmlns:r="http://schemas.openxmlformats.org/officeDocument/2006/relationships" r:id="rId6" tooltip="Show Month #6"/>
            <a:extLst>
              <a:ext uri="{FF2B5EF4-FFF2-40B4-BE49-F238E27FC236}">
                <a16:creationId xmlns:a16="http://schemas.microsoft.com/office/drawing/2014/main" id="{00000000-0008-0000-0100-0000E7000000}"/>
              </a:ext>
            </a:extLst>
          </xdr:cNvPr>
          <xdr:cNvSpPr>
            <a:spLocks noEditPoints="1"/>
          </xdr:cNvSpPr>
        </xdr:nvSpPr>
        <xdr:spPr bwMode="auto">
          <a:xfrm>
            <a:off x="12611100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9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2"/>
                </a:lnTo>
                <a:lnTo>
                  <a:pt x="408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2" name="Freeform 31">
            <a:extLst>
              <a:ext uri="{FF2B5EF4-FFF2-40B4-BE49-F238E27FC236}">
                <a16:creationId xmlns:a16="http://schemas.microsoft.com/office/drawing/2014/main" id="{00000000-0008-0000-0100-0000E8000000}"/>
              </a:ext>
            </a:extLst>
          </xdr:cNvPr>
          <xdr:cNvSpPr>
            <a:spLocks/>
          </xdr:cNvSpPr>
        </xdr:nvSpPr>
        <xdr:spPr bwMode="auto">
          <a:xfrm>
            <a:off x="126968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3" name="Freeform 32">
            <a:extLst>
              <a:ext uri="{FF2B5EF4-FFF2-40B4-BE49-F238E27FC236}">
                <a16:creationId xmlns:a16="http://schemas.microsoft.com/office/drawing/2014/main" id="{00000000-0008-0000-0100-0000E9000000}"/>
              </a:ext>
            </a:extLst>
          </xdr:cNvPr>
          <xdr:cNvSpPr>
            <a:spLocks/>
          </xdr:cNvSpPr>
        </xdr:nvSpPr>
        <xdr:spPr bwMode="auto">
          <a:xfrm>
            <a:off x="128873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4" name="Freeform 33">
            <a:extLst>
              <a:ext uri="{FF2B5EF4-FFF2-40B4-BE49-F238E27FC236}">
                <a16:creationId xmlns:a16="http://schemas.microsoft.com/office/drawing/2014/main" id="{00000000-0008-0000-0100-0000EA000000}"/>
              </a:ext>
            </a:extLst>
          </xdr:cNvPr>
          <xdr:cNvSpPr>
            <a:spLocks noEditPoints="1"/>
          </xdr:cNvSpPr>
        </xdr:nvSpPr>
        <xdr:spPr bwMode="auto">
          <a:xfrm>
            <a:off x="1277302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2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2" y="68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5" y="66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3"/>
                </a:lnTo>
                <a:lnTo>
                  <a:pt x="53" y="51"/>
                </a:lnTo>
                <a:lnTo>
                  <a:pt x="55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5" name="Freeform 34">
            <a:extLst>
              <a:ext uri="{FF2B5EF4-FFF2-40B4-BE49-F238E27FC236}">
                <a16:creationId xmlns:a16="http://schemas.microsoft.com/office/drawing/2014/main" id="{00000000-0008-0000-0100-0000EB000000}"/>
              </a:ext>
            </a:extLst>
          </xdr:cNvPr>
          <xdr:cNvSpPr>
            <a:spLocks/>
          </xdr:cNvSpPr>
        </xdr:nvSpPr>
        <xdr:spPr bwMode="auto">
          <a:xfrm>
            <a:off x="12782550" y="481013"/>
            <a:ext cx="57150" cy="38100"/>
          </a:xfrm>
          <a:custGeom>
            <a:avLst/>
            <a:gdLst>
              <a:gd name="T0" fmla="*/ 33 w 66"/>
              <a:gd name="T1" fmla="*/ 0 h 49"/>
              <a:gd name="T2" fmla="*/ 45 w 66"/>
              <a:gd name="T3" fmla="*/ 2 h 49"/>
              <a:gd name="T4" fmla="*/ 53 w 66"/>
              <a:gd name="T5" fmla="*/ 6 h 49"/>
              <a:gd name="T6" fmla="*/ 56 w 66"/>
              <a:gd name="T7" fmla="*/ 12 h 49"/>
              <a:gd name="T8" fmla="*/ 54 w 66"/>
              <a:gd name="T9" fmla="*/ 17 h 49"/>
              <a:gd name="T10" fmla="*/ 47 w 66"/>
              <a:gd name="T11" fmla="*/ 20 h 49"/>
              <a:gd name="T12" fmla="*/ 39 w 66"/>
              <a:gd name="T13" fmla="*/ 23 h 49"/>
              <a:gd name="T14" fmla="*/ 37 w 66"/>
              <a:gd name="T15" fmla="*/ 26 h 49"/>
              <a:gd name="T16" fmla="*/ 37 w 66"/>
              <a:gd name="T17" fmla="*/ 28 h 49"/>
              <a:gd name="T18" fmla="*/ 37 w 66"/>
              <a:gd name="T19" fmla="*/ 32 h 49"/>
              <a:gd name="T20" fmla="*/ 40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8 w 66"/>
              <a:gd name="T27" fmla="*/ 42 h 49"/>
              <a:gd name="T28" fmla="*/ 49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7 w 66"/>
              <a:gd name="T37" fmla="*/ 38 h 49"/>
              <a:gd name="T38" fmla="*/ 58 w 66"/>
              <a:gd name="T39" fmla="*/ 35 h 49"/>
              <a:gd name="T40" fmla="*/ 59 w 66"/>
              <a:gd name="T41" fmla="*/ 31 h 49"/>
              <a:gd name="T42" fmla="*/ 66 w 66"/>
              <a:gd name="T43" fmla="*/ 31 h 49"/>
              <a:gd name="T44" fmla="*/ 64 w 66"/>
              <a:gd name="T45" fmla="*/ 41 h 49"/>
              <a:gd name="T46" fmla="*/ 57 w 66"/>
              <a:gd name="T47" fmla="*/ 47 h 49"/>
              <a:gd name="T48" fmla="*/ 48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3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2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1 h 49"/>
              <a:gd name="T70" fmla="*/ 0 w 66"/>
              <a:gd name="T71" fmla="*/ 31 h 49"/>
              <a:gd name="T72" fmla="*/ 7 w 66"/>
              <a:gd name="T73" fmla="*/ 31 h 49"/>
              <a:gd name="T74" fmla="*/ 8 w 66"/>
              <a:gd name="T75" fmla="*/ 35 h 49"/>
              <a:gd name="T76" fmla="*/ 9 w 66"/>
              <a:gd name="T77" fmla="*/ 38 h 49"/>
              <a:gd name="T78" fmla="*/ 10 w 66"/>
              <a:gd name="T79" fmla="*/ 39 h 49"/>
              <a:gd name="T80" fmla="*/ 12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4 w 66"/>
              <a:gd name="T91" fmla="*/ 39 h 49"/>
              <a:gd name="T92" fmla="*/ 28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9 w 66"/>
              <a:gd name="T101" fmla="*/ 23 h 49"/>
              <a:gd name="T102" fmla="*/ 19 w 66"/>
              <a:gd name="T103" fmla="*/ 20 h 49"/>
              <a:gd name="T104" fmla="*/ 12 w 66"/>
              <a:gd name="T105" fmla="*/ 17 h 49"/>
              <a:gd name="T106" fmla="*/ 10 w 66"/>
              <a:gd name="T107" fmla="*/ 12 h 49"/>
              <a:gd name="T108" fmla="*/ 13 w 66"/>
              <a:gd name="T109" fmla="*/ 6 h 49"/>
              <a:gd name="T110" fmla="*/ 21 w 66"/>
              <a:gd name="T111" fmla="*/ 2 h 49"/>
              <a:gd name="T112" fmla="*/ 33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3" y="0"/>
                </a:moveTo>
                <a:lnTo>
                  <a:pt x="45" y="2"/>
                </a:lnTo>
                <a:lnTo>
                  <a:pt x="53" y="6"/>
                </a:lnTo>
                <a:lnTo>
                  <a:pt x="56" y="12"/>
                </a:lnTo>
                <a:lnTo>
                  <a:pt x="54" y="17"/>
                </a:lnTo>
                <a:lnTo>
                  <a:pt x="47" y="20"/>
                </a:lnTo>
                <a:lnTo>
                  <a:pt x="39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40" y="37"/>
                </a:lnTo>
                <a:lnTo>
                  <a:pt x="42" y="39"/>
                </a:lnTo>
                <a:lnTo>
                  <a:pt x="45" y="41"/>
                </a:lnTo>
                <a:lnTo>
                  <a:pt x="48" y="42"/>
                </a:lnTo>
                <a:lnTo>
                  <a:pt x="49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6" y="31"/>
                </a:lnTo>
                <a:lnTo>
                  <a:pt x="64" y="41"/>
                </a:lnTo>
                <a:lnTo>
                  <a:pt x="57" y="47"/>
                </a:lnTo>
                <a:lnTo>
                  <a:pt x="48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3" y="40"/>
                </a:lnTo>
                <a:lnTo>
                  <a:pt x="30" y="43"/>
                </a:lnTo>
                <a:lnTo>
                  <a:pt x="27" y="47"/>
                </a:lnTo>
                <a:lnTo>
                  <a:pt x="22" y="49"/>
                </a:lnTo>
                <a:lnTo>
                  <a:pt x="18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7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4" y="39"/>
                </a:lnTo>
                <a:lnTo>
                  <a:pt x="28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9" y="23"/>
                </a:lnTo>
                <a:lnTo>
                  <a:pt x="19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27</xdr:col>
      <xdr:colOff>381000</xdr:colOff>
      <xdr:row>1</xdr:row>
      <xdr:rowOff>528638</xdr:rowOff>
    </xdr:from>
    <xdr:to>
      <xdr:col>28</xdr:col>
      <xdr:colOff>19050</xdr:colOff>
      <xdr:row>3</xdr:row>
      <xdr:rowOff>52388</xdr:rowOff>
    </xdr:to>
    <xdr:grpSp>
      <xdr:nvGrpSpPr>
        <xdr:cNvPr id="236" name="Month 7" descr="Light blue bear face" title="Month 7 navigation button">
          <a:hlinkClick xmlns:r="http://schemas.openxmlformats.org/officeDocument/2006/relationships" r:id="rId7" tooltip="Click to view Month 7"/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GrpSpPr/>
      </xdr:nvGrpSpPr>
      <xdr:grpSpPr>
        <a:xfrm>
          <a:off x="9886950" y="747713"/>
          <a:ext cx="400050" cy="295275"/>
          <a:chOff x="9896475" y="757238"/>
          <a:chExt cx="400050" cy="295275"/>
        </a:xfrm>
      </xdr:grpSpPr>
      <xdr:sp macro="" textlink="">
        <xdr:nvSpPr>
          <xdr:cNvPr id="237" name="Freeform 35">
            <a:hlinkClick xmlns:r="http://schemas.openxmlformats.org/officeDocument/2006/relationships" r:id="rId7" tooltip="Show Month #7"/>
            <a:extLst>
              <a:ext uri="{FF2B5EF4-FFF2-40B4-BE49-F238E27FC236}">
                <a16:creationId xmlns:a16="http://schemas.microsoft.com/office/drawing/2014/main" id="{00000000-0008-0000-0100-0000ED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19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7" y="185"/>
                </a:lnTo>
                <a:lnTo>
                  <a:pt x="404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8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8" name="Freeform 36">
            <a:extLst>
              <a:ext uri="{FF2B5EF4-FFF2-40B4-BE49-F238E27FC236}">
                <a16:creationId xmlns:a16="http://schemas.microsoft.com/office/drawing/2014/main" id="{00000000-0008-0000-0100-0000EE000000}"/>
              </a:ext>
            </a:extLst>
          </xdr:cNvPr>
          <xdr:cNvSpPr>
            <a:spLocks/>
          </xdr:cNvSpPr>
        </xdr:nvSpPr>
        <xdr:spPr bwMode="auto">
          <a:xfrm>
            <a:off x="99822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9" name="Freeform 37">
            <a:extLst>
              <a:ext uri="{FF2B5EF4-FFF2-40B4-BE49-F238E27FC236}">
                <a16:creationId xmlns:a16="http://schemas.microsoft.com/office/drawing/2014/main" id="{00000000-0008-0000-0100-0000EF000000}"/>
              </a:ext>
            </a:extLst>
          </xdr:cNvPr>
          <xdr:cNvSpPr>
            <a:spLocks/>
          </xdr:cNvSpPr>
        </xdr:nvSpPr>
        <xdr:spPr bwMode="auto">
          <a:xfrm>
            <a:off x="101727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40" name="Freeform 38">
            <a:extLst>
              <a:ext uri="{FF2B5EF4-FFF2-40B4-BE49-F238E27FC236}">
                <a16:creationId xmlns:a16="http://schemas.microsoft.com/office/drawing/2014/main" id="{00000000-0008-0000-0100-0000F0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3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3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41" name="Freeform 39">
            <a:extLst>
              <a:ext uri="{FF2B5EF4-FFF2-40B4-BE49-F238E27FC236}">
                <a16:creationId xmlns:a16="http://schemas.microsoft.com/office/drawing/2014/main" id="{00000000-0008-0000-0100-0000F1000000}"/>
              </a:ext>
            </a:extLst>
          </xdr:cNvPr>
          <xdr:cNvSpPr>
            <a:spLocks/>
          </xdr:cNvSpPr>
        </xdr:nvSpPr>
        <xdr:spPr bwMode="auto">
          <a:xfrm>
            <a:off x="10067925" y="938213"/>
            <a:ext cx="57150" cy="38100"/>
          </a:xfrm>
          <a:custGeom>
            <a:avLst/>
            <a:gdLst>
              <a:gd name="T0" fmla="*/ 34 w 67"/>
              <a:gd name="T1" fmla="*/ 0 h 48"/>
              <a:gd name="T2" fmla="*/ 46 w 67"/>
              <a:gd name="T3" fmla="*/ 1 h 48"/>
              <a:gd name="T4" fmla="*/ 54 w 67"/>
              <a:gd name="T5" fmla="*/ 5 h 48"/>
              <a:gd name="T6" fmla="*/ 57 w 67"/>
              <a:gd name="T7" fmla="*/ 11 h 48"/>
              <a:gd name="T8" fmla="*/ 55 w 67"/>
              <a:gd name="T9" fmla="*/ 16 h 48"/>
              <a:gd name="T10" fmla="*/ 48 w 67"/>
              <a:gd name="T11" fmla="*/ 19 h 48"/>
              <a:gd name="T12" fmla="*/ 38 w 67"/>
              <a:gd name="T13" fmla="*/ 23 h 48"/>
              <a:gd name="T14" fmla="*/ 38 w 67"/>
              <a:gd name="T15" fmla="*/ 25 h 48"/>
              <a:gd name="T16" fmla="*/ 37 w 67"/>
              <a:gd name="T17" fmla="*/ 28 h 48"/>
              <a:gd name="T18" fmla="*/ 38 w 67"/>
              <a:gd name="T19" fmla="*/ 31 h 48"/>
              <a:gd name="T20" fmla="*/ 39 w 67"/>
              <a:gd name="T21" fmla="*/ 36 h 48"/>
              <a:gd name="T22" fmla="*/ 43 w 67"/>
              <a:gd name="T23" fmla="*/ 38 h 48"/>
              <a:gd name="T24" fmla="*/ 45 w 67"/>
              <a:gd name="T25" fmla="*/ 40 h 48"/>
              <a:gd name="T26" fmla="*/ 49 w 67"/>
              <a:gd name="T27" fmla="*/ 41 h 48"/>
              <a:gd name="T28" fmla="*/ 50 w 67"/>
              <a:gd name="T29" fmla="*/ 41 h 48"/>
              <a:gd name="T30" fmla="*/ 52 w 67"/>
              <a:gd name="T31" fmla="*/ 40 h 48"/>
              <a:gd name="T32" fmla="*/ 54 w 67"/>
              <a:gd name="T33" fmla="*/ 40 h 48"/>
              <a:gd name="T34" fmla="*/ 56 w 67"/>
              <a:gd name="T35" fmla="*/ 39 h 48"/>
              <a:gd name="T36" fmla="*/ 58 w 67"/>
              <a:gd name="T37" fmla="*/ 37 h 48"/>
              <a:gd name="T38" fmla="*/ 59 w 67"/>
              <a:gd name="T39" fmla="*/ 35 h 48"/>
              <a:gd name="T40" fmla="*/ 60 w 67"/>
              <a:gd name="T41" fmla="*/ 30 h 48"/>
              <a:gd name="T42" fmla="*/ 67 w 67"/>
              <a:gd name="T43" fmla="*/ 30 h 48"/>
              <a:gd name="T44" fmla="*/ 64 w 67"/>
              <a:gd name="T45" fmla="*/ 40 h 48"/>
              <a:gd name="T46" fmla="*/ 58 w 67"/>
              <a:gd name="T47" fmla="*/ 46 h 48"/>
              <a:gd name="T48" fmla="*/ 49 w 67"/>
              <a:gd name="T49" fmla="*/ 48 h 48"/>
              <a:gd name="T50" fmla="*/ 44 w 67"/>
              <a:gd name="T51" fmla="*/ 48 h 48"/>
              <a:gd name="T52" fmla="*/ 40 w 67"/>
              <a:gd name="T53" fmla="*/ 46 h 48"/>
              <a:gd name="T54" fmla="*/ 36 w 67"/>
              <a:gd name="T55" fmla="*/ 43 h 48"/>
              <a:gd name="T56" fmla="*/ 34 w 67"/>
              <a:gd name="T57" fmla="*/ 39 h 48"/>
              <a:gd name="T58" fmla="*/ 31 w 67"/>
              <a:gd name="T59" fmla="*/ 43 h 48"/>
              <a:gd name="T60" fmla="*/ 27 w 67"/>
              <a:gd name="T61" fmla="*/ 46 h 48"/>
              <a:gd name="T62" fmla="*/ 23 w 67"/>
              <a:gd name="T63" fmla="*/ 48 h 48"/>
              <a:gd name="T64" fmla="*/ 19 w 67"/>
              <a:gd name="T65" fmla="*/ 48 h 48"/>
              <a:gd name="T66" fmla="*/ 9 w 67"/>
              <a:gd name="T67" fmla="*/ 46 h 48"/>
              <a:gd name="T68" fmla="*/ 3 w 67"/>
              <a:gd name="T69" fmla="*/ 40 h 48"/>
              <a:gd name="T70" fmla="*/ 0 w 67"/>
              <a:gd name="T71" fmla="*/ 30 h 48"/>
              <a:gd name="T72" fmla="*/ 8 w 67"/>
              <a:gd name="T73" fmla="*/ 30 h 48"/>
              <a:gd name="T74" fmla="*/ 8 w 67"/>
              <a:gd name="T75" fmla="*/ 35 h 48"/>
              <a:gd name="T76" fmla="*/ 10 w 67"/>
              <a:gd name="T77" fmla="*/ 37 h 48"/>
              <a:gd name="T78" fmla="*/ 11 w 67"/>
              <a:gd name="T79" fmla="*/ 39 h 48"/>
              <a:gd name="T80" fmla="*/ 13 w 67"/>
              <a:gd name="T81" fmla="*/ 40 h 48"/>
              <a:gd name="T82" fmla="*/ 15 w 67"/>
              <a:gd name="T83" fmla="*/ 40 h 48"/>
              <a:gd name="T84" fmla="*/ 18 w 67"/>
              <a:gd name="T85" fmla="*/ 41 h 48"/>
              <a:gd name="T86" fmla="*/ 19 w 67"/>
              <a:gd name="T87" fmla="*/ 41 h 48"/>
              <a:gd name="T88" fmla="*/ 22 w 67"/>
              <a:gd name="T89" fmla="*/ 40 h 48"/>
              <a:gd name="T90" fmla="*/ 25 w 67"/>
              <a:gd name="T91" fmla="*/ 38 h 48"/>
              <a:gd name="T92" fmla="*/ 27 w 67"/>
              <a:gd name="T93" fmla="*/ 36 h 48"/>
              <a:gd name="T94" fmla="*/ 30 w 67"/>
              <a:gd name="T95" fmla="*/ 31 h 48"/>
              <a:gd name="T96" fmla="*/ 30 w 67"/>
              <a:gd name="T97" fmla="*/ 28 h 48"/>
              <a:gd name="T98" fmla="*/ 30 w 67"/>
              <a:gd name="T99" fmla="*/ 25 h 48"/>
              <a:gd name="T100" fmla="*/ 28 w 67"/>
              <a:gd name="T101" fmla="*/ 23 h 48"/>
              <a:gd name="T102" fmla="*/ 20 w 67"/>
              <a:gd name="T103" fmla="*/ 19 h 48"/>
              <a:gd name="T104" fmla="*/ 13 w 67"/>
              <a:gd name="T105" fmla="*/ 16 h 48"/>
              <a:gd name="T106" fmla="*/ 11 w 67"/>
              <a:gd name="T107" fmla="*/ 11 h 48"/>
              <a:gd name="T108" fmla="*/ 14 w 67"/>
              <a:gd name="T109" fmla="*/ 5 h 48"/>
              <a:gd name="T110" fmla="*/ 22 w 67"/>
              <a:gd name="T111" fmla="*/ 1 h 48"/>
              <a:gd name="T112" fmla="*/ 34 w 67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8">
                <a:moveTo>
                  <a:pt x="34" y="0"/>
                </a:moveTo>
                <a:lnTo>
                  <a:pt x="46" y="1"/>
                </a:lnTo>
                <a:lnTo>
                  <a:pt x="54" y="5"/>
                </a:lnTo>
                <a:lnTo>
                  <a:pt x="57" y="11"/>
                </a:lnTo>
                <a:lnTo>
                  <a:pt x="55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3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7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1" y="43"/>
                </a:lnTo>
                <a:lnTo>
                  <a:pt x="27" y="46"/>
                </a:lnTo>
                <a:lnTo>
                  <a:pt x="23" y="48"/>
                </a:lnTo>
                <a:lnTo>
                  <a:pt x="19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8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8" y="41"/>
                </a:lnTo>
                <a:lnTo>
                  <a:pt x="19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30" y="31"/>
                </a:lnTo>
                <a:lnTo>
                  <a:pt x="30" y="28"/>
                </a:lnTo>
                <a:lnTo>
                  <a:pt x="30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528638</xdr:rowOff>
    </xdr:from>
    <xdr:to>
      <xdr:col>29</xdr:col>
      <xdr:colOff>466725</xdr:colOff>
      <xdr:row>3</xdr:row>
      <xdr:rowOff>52388</xdr:rowOff>
    </xdr:to>
    <xdr:grpSp>
      <xdr:nvGrpSpPr>
        <xdr:cNvPr id="242" name="Month 8" descr="Blue bear face" title="Month 8 navagation button">
          <a:hlinkClick xmlns:r="http://schemas.openxmlformats.org/officeDocument/2006/relationships" r:id="rId8" tooltip="Click to view Month 8"/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GrpSpPr/>
      </xdr:nvGrpSpPr>
      <xdr:grpSpPr>
        <a:xfrm>
          <a:off x="10429875" y="747713"/>
          <a:ext cx="400050" cy="295275"/>
          <a:chOff x="10439400" y="757238"/>
          <a:chExt cx="400050" cy="295275"/>
        </a:xfrm>
      </xdr:grpSpPr>
      <xdr:sp macro="" textlink="">
        <xdr:nvSpPr>
          <xdr:cNvPr id="243" name="Freeform 40">
            <a:hlinkClick xmlns:r="http://schemas.openxmlformats.org/officeDocument/2006/relationships" r:id="rId8" tooltip="Show Month #8"/>
            <a:extLst>
              <a:ext uri="{FF2B5EF4-FFF2-40B4-BE49-F238E27FC236}">
                <a16:creationId xmlns:a16="http://schemas.microsoft.com/office/drawing/2014/main" id="{00000000-0008-0000-0100-0000F3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7572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7 h 345"/>
              <a:gd name="T24" fmla="*/ 322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8 h 345"/>
              <a:gd name="T44" fmla="*/ 127 w 458"/>
              <a:gd name="T45" fmla="*/ 170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4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6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rgbClr val="0070C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44" name="Freeform 41">
            <a:extLst>
              <a:ext uri="{FF2B5EF4-FFF2-40B4-BE49-F238E27FC236}">
                <a16:creationId xmlns:a16="http://schemas.microsoft.com/office/drawing/2014/main" id="{00000000-0008-0000-0100-0000F4000000}"/>
              </a:ext>
            </a:extLst>
          </xdr:cNvPr>
          <xdr:cNvSpPr>
            <a:spLocks/>
          </xdr:cNvSpPr>
        </xdr:nvSpPr>
        <xdr:spPr bwMode="auto">
          <a:xfrm>
            <a:off x="105251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45" name="Freeform 42">
            <a:extLst>
              <a:ext uri="{FF2B5EF4-FFF2-40B4-BE49-F238E27FC236}">
                <a16:creationId xmlns:a16="http://schemas.microsoft.com/office/drawing/2014/main" id="{00000000-0008-0000-0100-0000F5000000}"/>
              </a:ext>
            </a:extLst>
          </xdr:cNvPr>
          <xdr:cNvSpPr>
            <a:spLocks/>
          </xdr:cNvSpPr>
        </xdr:nvSpPr>
        <xdr:spPr bwMode="auto">
          <a:xfrm>
            <a:off x="107156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46" name="Freeform 43">
            <a:extLst>
              <a:ext uri="{FF2B5EF4-FFF2-40B4-BE49-F238E27FC236}">
                <a16:creationId xmlns:a16="http://schemas.microsoft.com/office/drawing/2014/main" id="{00000000-0008-0000-0100-0000F6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47" name="Freeform 44">
            <a:extLst>
              <a:ext uri="{FF2B5EF4-FFF2-40B4-BE49-F238E27FC236}">
                <a16:creationId xmlns:a16="http://schemas.microsoft.com/office/drawing/2014/main" id="{00000000-0008-0000-0100-0000F7000000}"/>
              </a:ext>
            </a:extLst>
          </xdr:cNvPr>
          <xdr:cNvSpPr>
            <a:spLocks/>
          </xdr:cNvSpPr>
        </xdr:nvSpPr>
        <xdr:spPr bwMode="auto">
          <a:xfrm>
            <a:off x="10610850" y="938213"/>
            <a:ext cx="57150" cy="38100"/>
          </a:xfrm>
          <a:custGeom>
            <a:avLst/>
            <a:gdLst>
              <a:gd name="T0" fmla="*/ 34 w 66"/>
              <a:gd name="T1" fmla="*/ 0 h 48"/>
              <a:gd name="T2" fmla="*/ 46 w 66"/>
              <a:gd name="T3" fmla="*/ 1 h 48"/>
              <a:gd name="T4" fmla="*/ 53 w 66"/>
              <a:gd name="T5" fmla="*/ 5 h 48"/>
              <a:gd name="T6" fmla="*/ 57 w 66"/>
              <a:gd name="T7" fmla="*/ 11 h 48"/>
              <a:gd name="T8" fmla="*/ 54 w 66"/>
              <a:gd name="T9" fmla="*/ 16 h 48"/>
              <a:gd name="T10" fmla="*/ 48 w 66"/>
              <a:gd name="T11" fmla="*/ 19 h 48"/>
              <a:gd name="T12" fmla="*/ 38 w 66"/>
              <a:gd name="T13" fmla="*/ 23 h 48"/>
              <a:gd name="T14" fmla="*/ 38 w 66"/>
              <a:gd name="T15" fmla="*/ 25 h 48"/>
              <a:gd name="T16" fmla="*/ 37 w 66"/>
              <a:gd name="T17" fmla="*/ 28 h 48"/>
              <a:gd name="T18" fmla="*/ 38 w 66"/>
              <a:gd name="T19" fmla="*/ 31 h 48"/>
              <a:gd name="T20" fmla="*/ 39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9 w 66"/>
              <a:gd name="T27" fmla="*/ 41 h 48"/>
              <a:gd name="T28" fmla="*/ 50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8 w 66"/>
              <a:gd name="T37" fmla="*/ 37 h 48"/>
              <a:gd name="T38" fmla="*/ 59 w 66"/>
              <a:gd name="T39" fmla="*/ 35 h 48"/>
              <a:gd name="T40" fmla="*/ 60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8 w 66"/>
              <a:gd name="T47" fmla="*/ 46 h 48"/>
              <a:gd name="T48" fmla="*/ 49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4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3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8 w 66"/>
              <a:gd name="T73" fmla="*/ 30 h 48"/>
              <a:gd name="T74" fmla="*/ 9 w 66"/>
              <a:gd name="T75" fmla="*/ 35 h 48"/>
              <a:gd name="T76" fmla="*/ 10 w 66"/>
              <a:gd name="T77" fmla="*/ 37 h 48"/>
              <a:gd name="T78" fmla="*/ 11 w 66"/>
              <a:gd name="T79" fmla="*/ 39 h 48"/>
              <a:gd name="T80" fmla="*/ 13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5 w 66"/>
              <a:gd name="T91" fmla="*/ 38 h 48"/>
              <a:gd name="T92" fmla="*/ 27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8 w 66"/>
              <a:gd name="T101" fmla="*/ 23 h 48"/>
              <a:gd name="T102" fmla="*/ 20 w 66"/>
              <a:gd name="T103" fmla="*/ 19 h 48"/>
              <a:gd name="T104" fmla="*/ 13 w 66"/>
              <a:gd name="T105" fmla="*/ 16 h 48"/>
              <a:gd name="T106" fmla="*/ 11 w 66"/>
              <a:gd name="T107" fmla="*/ 11 h 48"/>
              <a:gd name="T108" fmla="*/ 14 w 66"/>
              <a:gd name="T109" fmla="*/ 5 h 48"/>
              <a:gd name="T110" fmla="*/ 22 w 66"/>
              <a:gd name="T111" fmla="*/ 1 h 48"/>
              <a:gd name="T112" fmla="*/ 34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4" y="0"/>
                </a:moveTo>
                <a:lnTo>
                  <a:pt x="46" y="1"/>
                </a:lnTo>
                <a:lnTo>
                  <a:pt x="53" y="5"/>
                </a:lnTo>
                <a:lnTo>
                  <a:pt x="57" y="11"/>
                </a:lnTo>
                <a:lnTo>
                  <a:pt x="54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2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6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0" y="43"/>
                </a:lnTo>
                <a:lnTo>
                  <a:pt x="27" y="46"/>
                </a:lnTo>
                <a:lnTo>
                  <a:pt x="23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9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528638</xdr:rowOff>
    </xdr:from>
    <xdr:to>
      <xdr:col>32</xdr:col>
      <xdr:colOff>57150</xdr:colOff>
      <xdr:row>3</xdr:row>
      <xdr:rowOff>52388</xdr:rowOff>
    </xdr:to>
    <xdr:grpSp>
      <xdr:nvGrpSpPr>
        <xdr:cNvPr id="248" name="Month 9" descr="Purple bear face" title="Month 9 navigation button">
          <a:hlinkClick xmlns:r="http://schemas.openxmlformats.org/officeDocument/2006/relationships" r:id="rId9" tooltip="Click to view Month 9"/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GrpSpPr/>
      </xdr:nvGrpSpPr>
      <xdr:grpSpPr>
        <a:xfrm>
          <a:off x="10972800" y="747713"/>
          <a:ext cx="400050" cy="295275"/>
          <a:chOff x="10982325" y="757238"/>
          <a:chExt cx="400050" cy="295275"/>
        </a:xfrm>
      </xdr:grpSpPr>
      <xdr:sp macro="" textlink="">
        <xdr:nvSpPr>
          <xdr:cNvPr id="249" name="Freeform 45">
            <a:hlinkClick xmlns:r="http://schemas.openxmlformats.org/officeDocument/2006/relationships" r:id="rId9" tooltip="Show Month #9"/>
            <a:extLst>
              <a:ext uri="{FF2B5EF4-FFF2-40B4-BE49-F238E27FC236}">
                <a16:creationId xmlns:a16="http://schemas.microsoft.com/office/drawing/2014/main" id="{00000000-0008-0000-0100-0000F9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5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3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5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50" name="Freeform 46">
            <a:extLst>
              <a:ext uri="{FF2B5EF4-FFF2-40B4-BE49-F238E27FC236}">
                <a16:creationId xmlns:a16="http://schemas.microsoft.com/office/drawing/2014/main" id="{00000000-0008-0000-0100-0000FA000000}"/>
              </a:ext>
            </a:extLst>
          </xdr:cNvPr>
          <xdr:cNvSpPr>
            <a:spLocks/>
          </xdr:cNvSpPr>
        </xdr:nvSpPr>
        <xdr:spPr bwMode="auto">
          <a:xfrm>
            <a:off x="11068050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51" name="Freeform 47">
            <a:extLst>
              <a:ext uri="{FF2B5EF4-FFF2-40B4-BE49-F238E27FC236}">
                <a16:creationId xmlns:a16="http://schemas.microsoft.com/office/drawing/2014/main" id="{00000000-0008-0000-0100-0000FB000000}"/>
              </a:ext>
            </a:extLst>
          </xdr:cNvPr>
          <xdr:cNvSpPr>
            <a:spLocks/>
          </xdr:cNvSpPr>
        </xdr:nvSpPr>
        <xdr:spPr bwMode="auto">
          <a:xfrm>
            <a:off x="1125855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52" name="Freeform 48">
            <a:extLst>
              <a:ext uri="{FF2B5EF4-FFF2-40B4-BE49-F238E27FC236}">
                <a16:creationId xmlns:a16="http://schemas.microsoft.com/office/drawing/2014/main" id="{00000000-0008-0000-0100-0000FC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2 w 98"/>
              <a:gd name="T29" fmla="*/ 69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0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2" y="56"/>
                </a:lnTo>
                <a:lnTo>
                  <a:pt x="16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2" y="69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0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53" name="Freeform 49">
            <a:extLst>
              <a:ext uri="{FF2B5EF4-FFF2-40B4-BE49-F238E27FC236}">
                <a16:creationId xmlns:a16="http://schemas.microsoft.com/office/drawing/2014/main" id="{00000000-0008-0000-0100-0000FD000000}"/>
              </a:ext>
            </a:extLst>
          </xdr:cNvPr>
          <xdr:cNvSpPr>
            <a:spLocks/>
          </xdr:cNvSpPr>
        </xdr:nvSpPr>
        <xdr:spPr bwMode="auto">
          <a:xfrm>
            <a:off x="11153775" y="938213"/>
            <a:ext cx="57150" cy="38100"/>
          </a:xfrm>
          <a:custGeom>
            <a:avLst/>
            <a:gdLst>
              <a:gd name="T0" fmla="*/ 33 w 65"/>
              <a:gd name="T1" fmla="*/ 0 h 48"/>
              <a:gd name="T2" fmla="*/ 45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6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4 w 65"/>
              <a:gd name="T35" fmla="*/ 39 h 48"/>
              <a:gd name="T36" fmla="*/ 57 w 65"/>
              <a:gd name="T37" fmla="*/ 37 h 48"/>
              <a:gd name="T38" fmla="*/ 58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7 w 65"/>
              <a:gd name="T47" fmla="*/ 46 h 48"/>
              <a:gd name="T48" fmla="*/ 48 w 65"/>
              <a:gd name="T49" fmla="*/ 48 h 48"/>
              <a:gd name="T50" fmla="*/ 42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3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8 w 65"/>
              <a:gd name="T75" fmla="*/ 35 h 48"/>
              <a:gd name="T76" fmla="*/ 9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1 w 65"/>
              <a:gd name="T111" fmla="*/ 1 h 48"/>
              <a:gd name="T112" fmla="*/ 33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3" y="0"/>
                </a:moveTo>
                <a:lnTo>
                  <a:pt x="45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6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4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7" y="46"/>
                </a:lnTo>
                <a:lnTo>
                  <a:pt x="48" y="48"/>
                </a:lnTo>
                <a:lnTo>
                  <a:pt x="42" y="48"/>
                </a:lnTo>
                <a:lnTo>
                  <a:pt x="39" y="46"/>
                </a:lnTo>
                <a:lnTo>
                  <a:pt x="36" y="43"/>
                </a:lnTo>
                <a:lnTo>
                  <a:pt x="33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528638</xdr:rowOff>
    </xdr:from>
    <xdr:to>
      <xdr:col>32</xdr:col>
      <xdr:colOff>600075</xdr:colOff>
      <xdr:row>3</xdr:row>
      <xdr:rowOff>52388</xdr:rowOff>
    </xdr:to>
    <xdr:grpSp>
      <xdr:nvGrpSpPr>
        <xdr:cNvPr id="254" name="Month 10" descr="Orange bear face" title="Month 10 navigation button">
          <a:hlinkClick xmlns:r="http://schemas.openxmlformats.org/officeDocument/2006/relationships" r:id="rId10" tooltip="Click to view Month 10"/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GrpSpPr/>
      </xdr:nvGrpSpPr>
      <xdr:grpSpPr>
        <a:xfrm>
          <a:off x="11515725" y="747713"/>
          <a:ext cx="400050" cy="295275"/>
          <a:chOff x="11525250" y="757238"/>
          <a:chExt cx="400050" cy="295275"/>
        </a:xfrm>
      </xdr:grpSpPr>
      <xdr:sp macro="" textlink="">
        <xdr:nvSpPr>
          <xdr:cNvPr id="255" name="Freeform 50">
            <a:hlinkClick xmlns:r="http://schemas.openxmlformats.org/officeDocument/2006/relationships" r:id="rId10" tooltip="Show Month #10"/>
            <a:extLst>
              <a:ext uri="{FF2B5EF4-FFF2-40B4-BE49-F238E27FC236}">
                <a16:creationId xmlns:a16="http://schemas.microsoft.com/office/drawing/2014/main" id="{00000000-0008-0000-0100-0000FF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4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8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2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4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56" name="Freeform 51">
            <a:extLst>
              <a:ext uri="{FF2B5EF4-FFF2-40B4-BE49-F238E27FC236}">
                <a16:creationId xmlns:a16="http://schemas.microsoft.com/office/drawing/2014/main" id="{00000000-0008-0000-0100-000000010000}"/>
              </a:ext>
            </a:extLst>
          </xdr:cNvPr>
          <xdr:cNvSpPr>
            <a:spLocks/>
          </xdr:cNvSpPr>
        </xdr:nvSpPr>
        <xdr:spPr bwMode="auto">
          <a:xfrm>
            <a:off x="1161097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57" name="Freeform 52">
            <a:extLst>
              <a:ext uri="{FF2B5EF4-FFF2-40B4-BE49-F238E27FC236}">
                <a16:creationId xmlns:a16="http://schemas.microsoft.com/office/drawing/2014/main" id="{00000000-0008-0000-0100-000001010000}"/>
              </a:ext>
            </a:extLst>
          </xdr:cNvPr>
          <xdr:cNvSpPr>
            <a:spLocks/>
          </xdr:cNvSpPr>
        </xdr:nvSpPr>
        <xdr:spPr bwMode="auto">
          <a:xfrm>
            <a:off x="11801475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58" name="Freeform 53">
            <a:extLst>
              <a:ext uri="{FF2B5EF4-FFF2-40B4-BE49-F238E27FC236}">
                <a16:creationId xmlns:a16="http://schemas.microsoft.com/office/drawing/2014/main" id="{00000000-0008-0000-0100-000002010000}"/>
              </a:ext>
            </a:extLst>
          </xdr:cNvPr>
          <xdr:cNvSpPr>
            <a:spLocks noEditPoints="1"/>
          </xdr:cNvSpPr>
        </xdr:nvSpPr>
        <xdr:spPr bwMode="auto">
          <a:xfrm>
            <a:off x="11687175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6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59" name="Freeform 54">
            <a:extLst>
              <a:ext uri="{FF2B5EF4-FFF2-40B4-BE49-F238E27FC236}">
                <a16:creationId xmlns:a16="http://schemas.microsoft.com/office/drawing/2014/main" id="{00000000-0008-0000-0100-000003010000}"/>
              </a:ext>
            </a:extLst>
          </xdr:cNvPr>
          <xdr:cNvSpPr>
            <a:spLocks/>
          </xdr:cNvSpPr>
        </xdr:nvSpPr>
        <xdr:spPr bwMode="auto">
          <a:xfrm>
            <a:off x="11696700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0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0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528638</xdr:rowOff>
    </xdr:from>
    <xdr:to>
      <xdr:col>34</xdr:col>
      <xdr:colOff>285750</xdr:colOff>
      <xdr:row>3</xdr:row>
      <xdr:rowOff>52388</xdr:rowOff>
    </xdr:to>
    <xdr:grpSp>
      <xdr:nvGrpSpPr>
        <xdr:cNvPr id="260" name="Month 11" descr="Lime green bear face" title="Month 11 navigation button">
          <a:hlinkClick xmlns:r="http://schemas.openxmlformats.org/officeDocument/2006/relationships" r:id="rId11" tooltip="Click to view Month 11"/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GrpSpPr/>
      </xdr:nvGrpSpPr>
      <xdr:grpSpPr>
        <a:xfrm>
          <a:off x="12058650" y="747713"/>
          <a:ext cx="400050" cy="295275"/>
          <a:chOff x="12068175" y="757238"/>
          <a:chExt cx="400050" cy="295275"/>
        </a:xfrm>
      </xdr:grpSpPr>
      <xdr:sp macro="" textlink="">
        <xdr:nvSpPr>
          <xdr:cNvPr id="261" name="Freeform 55">
            <a:hlinkClick xmlns:r="http://schemas.openxmlformats.org/officeDocument/2006/relationships" r:id="rId11" tooltip="Show Month #11"/>
            <a:extLst>
              <a:ext uri="{FF2B5EF4-FFF2-40B4-BE49-F238E27FC236}">
                <a16:creationId xmlns:a16="http://schemas.microsoft.com/office/drawing/2014/main" id="{00000000-0008-0000-0100-000005010000}"/>
              </a:ext>
            </a:extLst>
          </xdr:cNvPr>
          <xdr:cNvSpPr>
            <a:spLocks noEditPoints="1"/>
          </xdr:cNvSpPr>
        </xdr:nvSpPr>
        <xdr:spPr bwMode="auto">
          <a:xfrm>
            <a:off x="120681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5 w 458"/>
              <a:gd name="T11" fmla="*/ 279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2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2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4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5" y="279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3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9"/>
                </a:lnTo>
                <a:lnTo>
                  <a:pt x="139" y="188"/>
                </a:lnTo>
                <a:lnTo>
                  <a:pt x="136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4"/>
                </a:lnTo>
                <a:lnTo>
                  <a:pt x="340" y="20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8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3"/>
                </a:lnTo>
                <a:lnTo>
                  <a:pt x="407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6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6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62" name="Freeform 56">
            <a:extLst>
              <a:ext uri="{FF2B5EF4-FFF2-40B4-BE49-F238E27FC236}">
                <a16:creationId xmlns:a16="http://schemas.microsoft.com/office/drawing/2014/main" id="{00000000-0008-0000-0100-000006010000}"/>
              </a:ext>
            </a:extLst>
          </xdr:cNvPr>
          <xdr:cNvSpPr>
            <a:spLocks/>
          </xdr:cNvSpPr>
        </xdr:nvSpPr>
        <xdr:spPr bwMode="auto">
          <a:xfrm>
            <a:off x="121539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63" name="Freeform 57">
            <a:extLst>
              <a:ext uri="{FF2B5EF4-FFF2-40B4-BE49-F238E27FC236}">
                <a16:creationId xmlns:a16="http://schemas.microsoft.com/office/drawing/2014/main" id="{00000000-0008-0000-0100-000007010000}"/>
              </a:ext>
            </a:extLst>
          </xdr:cNvPr>
          <xdr:cNvSpPr>
            <a:spLocks/>
          </xdr:cNvSpPr>
        </xdr:nvSpPr>
        <xdr:spPr bwMode="auto">
          <a:xfrm>
            <a:off x="123444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64" name="Freeform 58">
            <a:extLst>
              <a:ext uri="{FF2B5EF4-FFF2-40B4-BE49-F238E27FC236}">
                <a16:creationId xmlns:a16="http://schemas.microsoft.com/office/drawing/2014/main" id="{00000000-0008-0000-0100-000008010000}"/>
              </a:ext>
            </a:extLst>
          </xdr:cNvPr>
          <xdr:cNvSpPr>
            <a:spLocks noEditPoints="1"/>
          </xdr:cNvSpPr>
        </xdr:nvSpPr>
        <xdr:spPr bwMode="auto">
          <a:xfrm>
            <a:off x="122301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65" name="Freeform 59">
            <a:extLst>
              <a:ext uri="{FF2B5EF4-FFF2-40B4-BE49-F238E27FC236}">
                <a16:creationId xmlns:a16="http://schemas.microsoft.com/office/drawing/2014/main" id="{00000000-0008-0000-0100-000009010000}"/>
              </a:ext>
            </a:extLst>
          </xdr:cNvPr>
          <xdr:cNvSpPr>
            <a:spLocks/>
          </xdr:cNvSpPr>
        </xdr:nvSpPr>
        <xdr:spPr bwMode="auto">
          <a:xfrm>
            <a:off x="12239625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6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9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8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1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9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9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6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9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8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1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9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9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528638</xdr:rowOff>
    </xdr:from>
    <xdr:to>
      <xdr:col>35</xdr:col>
      <xdr:colOff>66675</xdr:colOff>
      <xdr:row>3</xdr:row>
      <xdr:rowOff>52388</xdr:rowOff>
    </xdr:to>
    <xdr:grpSp>
      <xdr:nvGrpSpPr>
        <xdr:cNvPr id="266" name="Month 12" descr="Pink bear face" title="Month 12 navigation button">
          <a:hlinkClick xmlns:r="http://schemas.openxmlformats.org/officeDocument/2006/relationships" r:id="rId12" tooltip="Click to view Month 12"/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GrpSpPr/>
      </xdr:nvGrpSpPr>
      <xdr:grpSpPr>
        <a:xfrm>
          <a:off x="12601575" y="747713"/>
          <a:ext cx="400050" cy="295275"/>
          <a:chOff x="12611100" y="757238"/>
          <a:chExt cx="400050" cy="295275"/>
        </a:xfrm>
      </xdr:grpSpPr>
      <xdr:sp macro="" textlink="">
        <xdr:nvSpPr>
          <xdr:cNvPr id="267" name="Freeform 60">
            <a:hlinkClick xmlns:r="http://schemas.openxmlformats.org/officeDocument/2006/relationships" r:id="rId12" tooltip="Show Month #12"/>
            <a:extLst>
              <a:ext uri="{FF2B5EF4-FFF2-40B4-BE49-F238E27FC236}">
                <a16:creationId xmlns:a16="http://schemas.microsoft.com/office/drawing/2014/main" id="{00000000-0008-0000-0100-00000B010000}"/>
              </a:ext>
            </a:extLst>
          </xdr:cNvPr>
          <xdr:cNvSpPr>
            <a:spLocks noEditPoints="1"/>
          </xdr:cNvSpPr>
        </xdr:nvSpPr>
        <xdr:spPr bwMode="auto">
          <a:xfrm>
            <a:off x="12611100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9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3"/>
                </a:lnTo>
                <a:lnTo>
                  <a:pt x="408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68" name="Freeform 61">
            <a:extLst>
              <a:ext uri="{FF2B5EF4-FFF2-40B4-BE49-F238E27FC236}">
                <a16:creationId xmlns:a16="http://schemas.microsoft.com/office/drawing/2014/main" id="{00000000-0008-0000-0100-00000C010000}"/>
              </a:ext>
            </a:extLst>
          </xdr:cNvPr>
          <xdr:cNvSpPr>
            <a:spLocks/>
          </xdr:cNvSpPr>
        </xdr:nvSpPr>
        <xdr:spPr bwMode="auto">
          <a:xfrm>
            <a:off x="126968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69" name="Freeform 62">
            <a:extLst>
              <a:ext uri="{FF2B5EF4-FFF2-40B4-BE49-F238E27FC236}">
                <a16:creationId xmlns:a16="http://schemas.microsoft.com/office/drawing/2014/main" id="{00000000-0008-0000-0100-00000D010000}"/>
              </a:ext>
            </a:extLst>
          </xdr:cNvPr>
          <xdr:cNvSpPr>
            <a:spLocks/>
          </xdr:cNvSpPr>
        </xdr:nvSpPr>
        <xdr:spPr bwMode="auto">
          <a:xfrm>
            <a:off x="128873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70" name="Freeform 63">
            <a:extLst>
              <a:ext uri="{FF2B5EF4-FFF2-40B4-BE49-F238E27FC236}">
                <a16:creationId xmlns:a16="http://schemas.microsoft.com/office/drawing/2014/main" id="{00000000-0008-0000-0100-00000E010000}"/>
              </a:ext>
            </a:extLst>
          </xdr:cNvPr>
          <xdr:cNvSpPr>
            <a:spLocks noEditPoints="1"/>
          </xdr:cNvSpPr>
        </xdr:nvSpPr>
        <xdr:spPr bwMode="auto">
          <a:xfrm>
            <a:off x="1277302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2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2" y="69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5" y="67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4"/>
                </a:lnTo>
                <a:lnTo>
                  <a:pt x="53" y="51"/>
                </a:lnTo>
                <a:lnTo>
                  <a:pt x="55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71" name="Freeform 64">
            <a:extLst>
              <a:ext uri="{FF2B5EF4-FFF2-40B4-BE49-F238E27FC236}">
                <a16:creationId xmlns:a16="http://schemas.microsoft.com/office/drawing/2014/main" id="{00000000-0008-0000-0100-00000F010000}"/>
              </a:ext>
            </a:extLst>
          </xdr:cNvPr>
          <xdr:cNvSpPr>
            <a:spLocks/>
          </xdr:cNvSpPr>
        </xdr:nvSpPr>
        <xdr:spPr bwMode="auto">
          <a:xfrm>
            <a:off x="12782550" y="938213"/>
            <a:ext cx="57150" cy="38100"/>
          </a:xfrm>
          <a:custGeom>
            <a:avLst/>
            <a:gdLst>
              <a:gd name="T0" fmla="*/ 33 w 66"/>
              <a:gd name="T1" fmla="*/ 0 h 48"/>
              <a:gd name="T2" fmla="*/ 45 w 66"/>
              <a:gd name="T3" fmla="*/ 1 h 48"/>
              <a:gd name="T4" fmla="*/ 53 w 66"/>
              <a:gd name="T5" fmla="*/ 5 h 48"/>
              <a:gd name="T6" fmla="*/ 56 w 66"/>
              <a:gd name="T7" fmla="*/ 11 h 48"/>
              <a:gd name="T8" fmla="*/ 54 w 66"/>
              <a:gd name="T9" fmla="*/ 16 h 48"/>
              <a:gd name="T10" fmla="*/ 47 w 66"/>
              <a:gd name="T11" fmla="*/ 19 h 48"/>
              <a:gd name="T12" fmla="*/ 39 w 66"/>
              <a:gd name="T13" fmla="*/ 23 h 48"/>
              <a:gd name="T14" fmla="*/ 37 w 66"/>
              <a:gd name="T15" fmla="*/ 25 h 48"/>
              <a:gd name="T16" fmla="*/ 37 w 66"/>
              <a:gd name="T17" fmla="*/ 28 h 48"/>
              <a:gd name="T18" fmla="*/ 37 w 66"/>
              <a:gd name="T19" fmla="*/ 31 h 48"/>
              <a:gd name="T20" fmla="*/ 40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8 w 66"/>
              <a:gd name="T27" fmla="*/ 41 h 48"/>
              <a:gd name="T28" fmla="*/ 49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7 w 66"/>
              <a:gd name="T37" fmla="*/ 37 h 48"/>
              <a:gd name="T38" fmla="*/ 58 w 66"/>
              <a:gd name="T39" fmla="*/ 35 h 48"/>
              <a:gd name="T40" fmla="*/ 59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7 w 66"/>
              <a:gd name="T47" fmla="*/ 46 h 48"/>
              <a:gd name="T48" fmla="*/ 48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3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2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7 w 66"/>
              <a:gd name="T73" fmla="*/ 30 h 48"/>
              <a:gd name="T74" fmla="*/ 8 w 66"/>
              <a:gd name="T75" fmla="*/ 35 h 48"/>
              <a:gd name="T76" fmla="*/ 9 w 66"/>
              <a:gd name="T77" fmla="*/ 37 h 48"/>
              <a:gd name="T78" fmla="*/ 10 w 66"/>
              <a:gd name="T79" fmla="*/ 39 h 48"/>
              <a:gd name="T80" fmla="*/ 12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4 w 66"/>
              <a:gd name="T91" fmla="*/ 38 h 48"/>
              <a:gd name="T92" fmla="*/ 28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9 w 66"/>
              <a:gd name="T101" fmla="*/ 23 h 48"/>
              <a:gd name="T102" fmla="*/ 19 w 66"/>
              <a:gd name="T103" fmla="*/ 19 h 48"/>
              <a:gd name="T104" fmla="*/ 12 w 66"/>
              <a:gd name="T105" fmla="*/ 16 h 48"/>
              <a:gd name="T106" fmla="*/ 10 w 66"/>
              <a:gd name="T107" fmla="*/ 11 h 48"/>
              <a:gd name="T108" fmla="*/ 13 w 66"/>
              <a:gd name="T109" fmla="*/ 5 h 48"/>
              <a:gd name="T110" fmla="*/ 21 w 66"/>
              <a:gd name="T111" fmla="*/ 1 h 48"/>
              <a:gd name="T112" fmla="*/ 33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3" y="0"/>
                </a:moveTo>
                <a:lnTo>
                  <a:pt x="45" y="1"/>
                </a:lnTo>
                <a:lnTo>
                  <a:pt x="53" y="5"/>
                </a:lnTo>
                <a:lnTo>
                  <a:pt x="56" y="11"/>
                </a:lnTo>
                <a:lnTo>
                  <a:pt x="54" y="16"/>
                </a:lnTo>
                <a:lnTo>
                  <a:pt x="47" y="19"/>
                </a:lnTo>
                <a:lnTo>
                  <a:pt x="39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40" y="36"/>
                </a:lnTo>
                <a:lnTo>
                  <a:pt x="42" y="38"/>
                </a:lnTo>
                <a:lnTo>
                  <a:pt x="45" y="40"/>
                </a:lnTo>
                <a:lnTo>
                  <a:pt x="48" y="41"/>
                </a:lnTo>
                <a:lnTo>
                  <a:pt x="49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6" y="30"/>
                </a:lnTo>
                <a:lnTo>
                  <a:pt x="64" y="40"/>
                </a:lnTo>
                <a:lnTo>
                  <a:pt x="57" y="46"/>
                </a:lnTo>
                <a:lnTo>
                  <a:pt x="48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3" y="39"/>
                </a:lnTo>
                <a:lnTo>
                  <a:pt x="30" y="43"/>
                </a:lnTo>
                <a:lnTo>
                  <a:pt x="27" y="46"/>
                </a:lnTo>
                <a:lnTo>
                  <a:pt x="22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7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4" y="38"/>
                </a:lnTo>
                <a:lnTo>
                  <a:pt x="28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9" y="23"/>
                </a:lnTo>
                <a:lnTo>
                  <a:pt x="19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17</xdr:col>
      <xdr:colOff>688466</xdr:colOff>
      <xdr:row>7</xdr:row>
      <xdr:rowOff>238125</xdr:rowOff>
    </xdr:from>
    <xdr:to>
      <xdr:col>19</xdr:col>
      <xdr:colOff>555951</xdr:colOff>
      <xdr:row>8</xdr:row>
      <xdr:rowOff>381000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BB0BCA-9854-D0BC-D1DE-48A6C8BAD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4"/>
            </a:ext>
          </a:extLst>
        </a:blip>
        <a:stretch>
          <a:fillRect/>
        </a:stretch>
      </xdr:blipFill>
      <xdr:spPr>
        <a:xfrm>
          <a:off x="6574916" y="2771775"/>
          <a:ext cx="724735" cy="447675"/>
        </a:xfrm>
        <a:prstGeom prst="rect">
          <a:avLst/>
        </a:prstGeom>
      </xdr:spPr>
    </xdr:pic>
    <xdr:clientData/>
  </xdr:twoCellAnchor>
  <xdr:twoCellAnchor editAs="oneCell">
    <xdr:from>
      <xdr:col>7</xdr:col>
      <xdr:colOff>695325</xdr:colOff>
      <xdr:row>7</xdr:row>
      <xdr:rowOff>1</xdr:rowOff>
    </xdr:from>
    <xdr:to>
      <xdr:col>10</xdr:col>
      <xdr:colOff>86335</xdr:colOff>
      <xdr:row>8</xdr:row>
      <xdr:rowOff>533401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3D58512-B7D4-142C-3F4B-6E40D0D25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6"/>
            </a:ext>
          </a:extLst>
        </a:blip>
        <a:stretch>
          <a:fillRect/>
        </a:stretch>
      </xdr:blipFill>
      <xdr:spPr>
        <a:xfrm>
          <a:off x="2962275" y="2533651"/>
          <a:ext cx="1010260" cy="8382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9</xdr:row>
      <xdr:rowOff>129618</xdr:rowOff>
    </xdr:from>
    <xdr:to>
      <xdr:col>9</xdr:col>
      <xdr:colOff>666750</xdr:colOff>
      <xdr:row>10</xdr:row>
      <xdr:rowOff>299116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C83C65E-57C8-0E9D-33F4-4A6933B48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8"/>
            </a:ext>
          </a:extLst>
        </a:blip>
        <a:stretch>
          <a:fillRect/>
        </a:stretch>
      </xdr:blipFill>
      <xdr:spPr>
        <a:xfrm>
          <a:off x="3362325" y="3720543"/>
          <a:ext cx="428625" cy="474298"/>
        </a:xfrm>
        <a:prstGeom prst="rect">
          <a:avLst/>
        </a:prstGeom>
      </xdr:spPr>
    </xdr:pic>
    <xdr:clientData/>
  </xdr:twoCellAnchor>
  <xdr:twoCellAnchor editAs="oneCell">
    <xdr:from>
      <xdr:col>12</xdr:col>
      <xdr:colOff>544361</xdr:colOff>
      <xdr:row>9</xdr:row>
      <xdr:rowOff>209550</xdr:rowOff>
    </xdr:from>
    <xdr:to>
      <xdr:col>15</xdr:col>
      <xdr:colOff>9525</xdr:colOff>
      <xdr:row>10</xdr:row>
      <xdr:rowOff>698581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51B1F21-20F4-3253-05F9-FE884824B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0"/>
            </a:ext>
          </a:extLst>
        </a:blip>
        <a:stretch>
          <a:fillRect/>
        </a:stretch>
      </xdr:blipFill>
      <xdr:spPr>
        <a:xfrm>
          <a:off x="4621061" y="3800475"/>
          <a:ext cx="1084414" cy="793831"/>
        </a:xfrm>
        <a:prstGeom prst="rect">
          <a:avLst/>
        </a:prstGeom>
      </xdr:spPr>
    </xdr:pic>
    <xdr:clientData/>
  </xdr:twoCellAnchor>
  <xdr:twoCellAnchor editAs="oneCell">
    <xdr:from>
      <xdr:col>19</xdr:col>
      <xdr:colOff>371474</xdr:colOff>
      <xdr:row>9</xdr:row>
      <xdr:rowOff>104775</xdr:rowOff>
    </xdr:from>
    <xdr:to>
      <xdr:col>20</xdr:col>
      <xdr:colOff>38099</xdr:colOff>
      <xdr:row>10</xdr:row>
      <xdr:rowOff>740339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186CE93-30CC-CE25-B4DB-AB5651E3F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2"/>
            </a:ext>
          </a:extLst>
        </a:blip>
        <a:stretch>
          <a:fillRect/>
        </a:stretch>
      </xdr:blipFill>
      <xdr:spPr>
        <a:xfrm>
          <a:off x="7115174" y="3695700"/>
          <a:ext cx="428625" cy="940364"/>
        </a:xfrm>
        <a:prstGeom prst="rect">
          <a:avLst/>
        </a:prstGeom>
      </xdr:spPr>
    </xdr:pic>
    <xdr:clientData/>
  </xdr:twoCellAnchor>
  <xdr:twoCellAnchor editAs="oneCell">
    <xdr:from>
      <xdr:col>29</xdr:col>
      <xdr:colOff>92075</xdr:colOff>
      <xdr:row>9</xdr:row>
      <xdr:rowOff>142875</xdr:rowOff>
    </xdr:from>
    <xdr:to>
      <xdr:col>30</xdr:col>
      <xdr:colOff>41275</xdr:colOff>
      <xdr:row>10</xdr:row>
      <xdr:rowOff>371475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17320EC-3463-2772-DA70-557E87DB5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4"/>
            </a:ext>
          </a:extLst>
        </a:blip>
        <a:stretch>
          <a:fillRect/>
        </a:stretch>
      </xdr:blipFill>
      <xdr:spPr>
        <a:xfrm flipH="1">
          <a:off x="10455275" y="3733800"/>
          <a:ext cx="711200" cy="533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38480</xdr:colOff>
      <xdr:row>7</xdr:row>
      <xdr:rowOff>28575</xdr:rowOff>
    </xdr:from>
    <xdr:to>
      <xdr:col>15</xdr:col>
      <xdr:colOff>57705</xdr:colOff>
      <xdr:row>9</xdr:row>
      <xdr:rowOff>19715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D1D7494-A613-8749-02CD-D30999D55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6"/>
            </a:ext>
          </a:extLst>
        </a:blip>
        <a:stretch>
          <a:fillRect/>
        </a:stretch>
      </xdr:blipFill>
      <xdr:spPr>
        <a:xfrm>
          <a:off x="4877180" y="2562225"/>
          <a:ext cx="876475" cy="1048415"/>
        </a:xfrm>
        <a:prstGeom prst="rect">
          <a:avLst/>
        </a:prstGeom>
      </xdr:spPr>
    </xdr:pic>
    <xdr:clientData/>
  </xdr:twoCellAnchor>
  <xdr:twoCellAnchor editAs="oneCell">
    <xdr:from>
      <xdr:col>24</xdr:col>
      <xdr:colOff>231175</xdr:colOff>
      <xdr:row>4</xdr:row>
      <xdr:rowOff>253364</xdr:rowOff>
    </xdr:from>
    <xdr:to>
      <xdr:col>26</xdr:col>
      <xdr:colOff>9528</xdr:colOff>
      <xdr:row>6</xdr:row>
      <xdr:rowOff>352425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38F14A0-78DD-EF00-1A65-2E3BE3F2A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8"/>
            </a:ext>
          </a:extLst>
        </a:blip>
        <a:stretch>
          <a:fillRect/>
        </a:stretch>
      </xdr:blipFill>
      <xdr:spPr>
        <a:xfrm>
          <a:off x="8784625" y="1463039"/>
          <a:ext cx="635603" cy="670561"/>
        </a:xfrm>
        <a:prstGeom prst="rect">
          <a:avLst/>
        </a:prstGeom>
      </xdr:spPr>
    </xdr:pic>
    <xdr:clientData/>
  </xdr:twoCellAnchor>
  <xdr:twoCellAnchor editAs="oneCell">
    <xdr:from>
      <xdr:col>28</xdr:col>
      <xdr:colOff>57150</xdr:colOff>
      <xdr:row>12</xdr:row>
      <xdr:rowOff>131118</xdr:rowOff>
    </xdr:from>
    <xdr:to>
      <xdr:col>29</xdr:col>
      <xdr:colOff>723706</xdr:colOff>
      <xdr:row>12</xdr:row>
      <xdr:rowOff>714376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AD2D448-DC92-9EB5-99CC-736137FF1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0"/>
            </a:ext>
          </a:extLst>
        </a:blip>
        <a:stretch>
          <a:fillRect/>
        </a:stretch>
      </xdr:blipFill>
      <xdr:spPr>
        <a:xfrm>
          <a:off x="10325100" y="5084118"/>
          <a:ext cx="761806" cy="583258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85725</xdr:colOff>
      <xdr:row>11</xdr:row>
      <xdr:rowOff>133351</xdr:rowOff>
    </xdr:from>
    <xdr:to>
      <xdr:col>17</xdr:col>
      <xdr:colOff>9525</xdr:colOff>
      <xdr:row>13</xdr:row>
      <xdr:rowOff>47626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29B178E-DC4F-0ED1-19E6-129472C3E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2"/>
            </a:ext>
          </a:extLst>
        </a:blip>
        <a:stretch>
          <a:fillRect/>
        </a:stretch>
      </xdr:blipFill>
      <xdr:spPr>
        <a:xfrm>
          <a:off x="4924425" y="4781551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19</xdr:col>
      <xdr:colOff>92499</xdr:colOff>
      <xdr:row>11</xdr:row>
      <xdr:rowOff>28574</xdr:rowOff>
    </xdr:from>
    <xdr:to>
      <xdr:col>20</xdr:col>
      <xdr:colOff>59507</xdr:colOff>
      <xdr:row>12</xdr:row>
      <xdr:rowOff>276225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5C7E024-FCEA-B44E-D82C-A3F4EE7C0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4"/>
            </a:ext>
          </a:extLst>
        </a:blip>
        <a:stretch>
          <a:fillRect/>
        </a:stretch>
      </xdr:blipFill>
      <xdr:spPr>
        <a:xfrm>
          <a:off x="6836199" y="4676774"/>
          <a:ext cx="729008" cy="552451"/>
        </a:xfrm>
        <a:prstGeom prst="rect">
          <a:avLst/>
        </a:prstGeom>
      </xdr:spPr>
    </xdr:pic>
    <xdr:clientData/>
  </xdr:twoCellAnchor>
  <xdr:twoCellAnchor editAs="oneCell">
    <xdr:from>
      <xdr:col>24</xdr:col>
      <xdr:colOff>95250</xdr:colOff>
      <xdr:row>11</xdr:row>
      <xdr:rowOff>11197</xdr:rowOff>
    </xdr:from>
    <xdr:to>
      <xdr:col>26</xdr:col>
      <xdr:colOff>9524</xdr:colOff>
      <xdr:row>12</xdr:row>
      <xdr:rowOff>638174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D006DAF-2533-302D-FEA0-CDC4A240B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6"/>
            </a:ext>
          </a:extLst>
        </a:blip>
        <a:stretch>
          <a:fillRect/>
        </a:stretch>
      </xdr:blipFill>
      <xdr:spPr>
        <a:xfrm>
          <a:off x="8648700" y="4659397"/>
          <a:ext cx="771524" cy="931777"/>
        </a:xfrm>
        <a:prstGeom prst="rect">
          <a:avLst/>
        </a:prstGeom>
      </xdr:spPr>
    </xdr:pic>
    <xdr:clientData/>
  </xdr:twoCellAnchor>
  <xdr:twoCellAnchor editAs="oneCell">
    <xdr:from>
      <xdr:col>13</xdr:col>
      <xdr:colOff>49244</xdr:colOff>
      <xdr:row>13</xdr:row>
      <xdr:rowOff>66675</xdr:rowOff>
    </xdr:from>
    <xdr:to>
      <xdr:col>15</xdr:col>
      <xdr:colOff>83390</xdr:colOff>
      <xdr:row>14</xdr:row>
      <xdr:rowOff>352425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A435D54-F24D-521A-D212-F47EBDD98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8"/>
            </a:ext>
          </a:extLst>
        </a:blip>
        <a:stretch>
          <a:fillRect/>
        </a:stretch>
      </xdr:blipFill>
      <xdr:spPr>
        <a:xfrm>
          <a:off x="4887944" y="5772150"/>
          <a:ext cx="891396" cy="590550"/>
        </a:xfrm>
        <a:prstGeom prst="rect">
          <a:avLst/>
        </a:prstGeom>
      </xdr:spPr>
    </xdr:pic>
    <xdr:clientData/>
  </xdr:twoCellAnchor>
  <xdr:twoCellAnchor editAs="oneCell">
    <xdr:from>
      <xdr:col>24</xdr:col>
      <xdr:colOff>57150</xdr:colOff>
      <xdr:row>9</xdr:row>
      <xdr:rowOff>28575</xdr:rowOff>
    </xdr:from>
    <xdr:to>
      <xdr:col>24</xdr:col>
      <xdr:colOff>670560</xdr:colOff>
      <xdr:row>10</xdr:row>
      <xdr:rowOff>337185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9178AC5-97B8-90C4-97CD-C64589A57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0"/>
            </a:ext>
          </a:extLst>
        </a:blip>
        <a:stretch>
          <a:fillRect/>
        </a:stretch>
      </xdr:blipFill>
      <xdr:spPr>
        <a:xfrm>
          <a:off x="8610600" y="3619500"/>
          <a:ext cx="613410" cy="61341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66676</xdr:colOff>
      <xdr:row>13</xdr:row>
      <xdr:rowOff>57150</xdr:rowOff>
    </xdr:from>
    <xdr:to>
      <xdr:col>9</xdr:col>
      <xdr:colOff>722280</xdr:colOff>
      <xdr:row>14</xdr:row>
      <xdr:rowOff>314325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99CDAD2-5693-36FD-B9F4-FDC4D541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2"/>
            </a:ext>
          </a:extLst>
        </a:blip>
        <a:stretch>
          <a:fillRect/>
        </a:stretch>
      </xdr:blipFill>
      <xdr:spPr>
        <a:xfrm>
          <a:off x="3190876" y="5762625"/>
          <a:ext cx="655604" cy="561975"/>
        </a:xfrm>
        <a:prstGeom prst="rect">
          <a:avLst/>
        </a:prstGeom>
      </xdr:spPr>
    </xdr:pic>
    <xdr:clientData/>
  </xdr:twoCellAnchor>
  <xdr:twoCellAnchor editAs="oneCell">
    <xdr:from>
      <xdr:col>22</xdr:col>
      <xdr:colOff>304799</xdr:colOff>
      <xdr:row>7</xdr:row>
      <xdr:rowOff>46907</xdr:rowOff>
    </xdr:from>
    <xdr:to>
      <xdr:col>24</xdr:col>
      <xdr:colOff>627214</xdr:colOff>
      <xdr:row>8</xdr:row>
      <xdr:rowOff>285750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6C1220B5-2617-136E-8FD2-85F78C798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4"/>
            </a:ext>
          </a:extLst>
        </a:blip>
        <a:stretch>
          <a:fillRect/>
        </a:stretch>
      </xdr:blipFill>
      <xdr:spPr>
        <a:xfrm>
          <a:off x="8000999" y="2580557"/>
          <a:ext cx="1179665" cy="543643"/>
        </a:xfrm>
        <a:prstGeom prst="rect">
          <a:avLst/>
        </a:prstGeom>
      </xdr:spPr>
    </xdr:pic>
    <xdr:clientData/>
  </xdr:twoCellAnchor>
  <xdr:twoCellAnchor editAs="oneCell">
    <xdr:from>
      <xdr:col>12</xdr:col>
      <xdr:colOff>114887</xdr:colOff>
      <xdr:row>8</xdr:row>
      <xdr:rowOff>723900</xdr:rowOff>
    </xdr:from>
    <xdr:to>
      <xdr:col>16</xdr:col>
      <xdr:colOff>57150</xdr:colOff>
      <xdr:row>11</xdr:row>
      <xdr:rowOff>6578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4982799-1EE6-AC8A-0CCA-D5A98A7CA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6"/>
            </a:ext>
          </a:extLst>
        </a:blip>
        <a:stretch>
          <a:fillRect/>
        </a:stretch>
      </xdr:blipFill>
      <xdr:spPr>
        <a:xfrm>
          <a:off x="4191587" y="3562350"/>
          <a:ext cx="1656763" cy="1092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1</xdr:row>
      <xdr:rowOff>71438</xdr:rowOff>
    </xdr:from>
    <xdr:to>
      <xdr:col>28</xdr:col>
      <xdr:colOff>19050</xdr:colOff>
      <xdr:row>1</xdr:row>
      <xdr:rowOff>366713</xdr:rowOff>
    </xdr:to>
    <xdr:grpSp>
      <xdr:nvGrpSpPr>
        <xdr:cNvPr id="200" name="Month 1" descr="Lime green bear face" title="Month 1 navigation button">
          <a:hlinkClick xmlns:r="http://schemas.openxmlformats.org/officeDocument/2006/relationships" r:id="rId1" tooltip="Click to view Month 1"/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GrpSpPr/>
      </xdr:nvGrpSpPr>
      <xdr:grpSpPr>
        <a:xfrm>
          <a:off x="9886950" y="290513"/>
          <a:ext cx="400050" cy="295275"/>
          <a:chOff x="9896475" y="300038"/>
          <a:chExt cx="400050" cy="295275"/>
        </a:xfrm>
      </xdr:grpSpPr>
      <xdr:sp macro="" textlink="">
        <xdr:nvSpPr>
          <xdr:cNvPr id="201" name="Freeform 5" descr="&quot;&quot;" title="Month 1 navigation">
            <a:hlinkClick xmlns:r="http://schemas.openxmlformats.org/officeDocument/2006/relationships" r:id="rId1" tooltip="Show Month #1"/>
            <a:extLst>
              <a:ext uri="{FF2B5EF4-FFF2-40B4-BE49-F238E27FC236}">
                <a16:creationId xmlns:a16="http://schemas.microsoft.com/office/drawing/2014/main" id="{00000000-0008-0000-0200-0000C9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19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7" y="185"/>
                </a:lnTo>
                <a:lnTo>
                  <a:pt x="404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7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2" name="Freeform 6">
            <a:extLst>
              <a:ext uri="{FF2B5EF4-FFF2-40B4-BE49-F238E27FC236}">
                <a16:creationId xmlns:a16="http://schemas.microsoft.com/office/drawing/2014/main" id="{00000000-0008-0000-0200-0000CA000000}"/>
              </a:ext>
            </a:extLst>
          </xdr:cNvPr>
          <xdr:cNvSpPr>
            <a:spLocks/>
          </xdr:cNvSpPr>
        </xdr:nvSpPr>
        <xdr:spPr bwMode="auto">
          <a:xfrm>
            <a:off x="99822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3" name="Freeform 7">
            <a:extLst>
              <a:ext uri="{FF2B5EF4-FFF2-40B4-BE49-F238E27FC236}">
                <a16:creationId xmlns:a16="http://schemas.microsoft.com/office/drawing/2014/main" id="{00000000-0008-0000-0200-0000CB000000}"/>
              </a:ext>
            </a:extLst>
          </xdr:cNvPr>
          <xdr:cNvSpPr>
            <a:spLocks/>
          </xdr:cNvSpPr>
        </xdr:nvSpPr>
        <xdr:spPr bwMode="auto">
          <a:xfrm>
            <a:off x="101727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4" name="Freeform 8">
            <a:extLst>
              <a:ext uri="{FF2B5EF4-FFF2-40B4-BE49-F238E27FC236}">
                <a16:creationId xmlns:a16="http://schemas.microsoft.com/office/drawing/2014/main" id="{00000000-0008-0000-0200-0000CC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3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3" y="60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5" name="Freeform 9">
            <a:extLst>
              <a:ext uri="{FF2B5EF4-FFF2-40B4-BE49-F238E27FC236}">
                <a16:creationId xmlns:a16="http://schemas.microsoft.com/office/drawing/2014/main" id="{00000000-0008-0000-0200-0000CD000000}"/>
              </a:ext>
            </a:extLst>
          </xdr:cNvPr>
          <xdr:cNvSpPr>
            <a:spLocks/>
          </xdr:cNvSpPr>
        </xdr:nvSpPr>
        <xdr:spPr bwMode="auto">
          <a:xfrm>
            <a:off x="10067925" y="481013"/>
            <a:ext cx="57150" cy="38100"/>
          </a:xfrm>
          <a:custGeom>
            <a:avLst/>
            <a:gdLst>
              <a:gd name="T0" fmla="*/ 34 w 67"/>
              <a:gd name="T1" fmla="*/ 0 h 49"/>
              <a:gd name="T2" fmla="*/ 46 w 67"/>
              <a:gd name="T3" fmla="*/ 2 h 49"/>
              <a:gd name="T4" fmla="*/ 54 w 67"/>
              <a:gd name="T5" fmla="*/ 6 h 49"/>
              <a:gd name="T6" fmla="*/ 57 w 67"/>
              <a:gd name="T7" fmla="*/ 12 h 49"/>
              <a:gd name="T8" fmla="*/ 55 w 67"/>
              <a:gd name="T9" fmla="*/ 17 h 49"/>
              <a:gd name="T10" fmla="*/ 48 w 67"/>
              <a:gd name="T11" fmla="*/ 20 h 49"/>
              <a:gd name="T12" fmla="*/ 38 w 67"/>
              <a:gd name="T13" fmla="*/ 23 h 49"/>
              <a:gd name="T14" fmla="*/ 38 w 67"/>
              <a:gd name="T15" fmla="*/ 26 h 49"/>
              <a:gd name="T16" fmla="*/ 37 w 67"/>
              <a:gd name="T17" fmla="*/ 28 h 49"/>
              <a:gd name="T18" fmla="*/ 38 w 67"/>
              <a:gd name="T19" fmla="*/ 32 h 49"/>
              <a:gd name="T20" fmla="*/ 39 w 67"/>
              <a:gd name="T21" fmla="*/ 37 h 49"/>
              <a:gd name="T22" fmla="*/ 43 w 67"/>
              <a:gd name="T23" fmla="*/ 39 h 49"/>
              <a:gd name="T24" fmla="*/ 45 w 67"/>
              <a:gd name="T25" fmla="*/ 41 h 49"/>
              <a:gd name="T26" fmla="*/ 49 w 67"/>
              <a:gd name="T27" fmla="*/ 42 h 49"/>
              <a:gd name="T28" fmla="*/ 50 w 67"/>
              <a:gd name="T29" fmla="*/ 41 h 49"/>
              <a:gd name="T30" fmla="*/ 52 w 67"/>
              <a:gd name="T31" fmla="*/ 41 h 49"/>
              <a:gd name="T32" fmla="*/ 54 w 67"/>
              <a:gd name="T33" fmla="*/ 41 h 49"/>
              <a:gd name="T34" fmla="*/ 56 w 67"/>
              <a:gd name="T35" fmla="*/ 39 h 49"/>
              <a:gd name="T36" fmla="*/ 58 w 67"/>
              <a:gd name="T37" fmla="*/ 38 h 49"/>
              <a:gd name="T38" fmla="*/ 59 w 67"/>
              <a:gd name="T39" fmla="*/ 35 h 49"/>
              <a:gd name="T40" fmla="*/ 60 w 67"/>
              <a:gd name="T41" fmla="*/ 31 h 49"/>
              <a:gd name="T42" fmla="*/ 67 w 67"/>
              <a:gd name="T43" fmla="*/ 31 h 49"/>
              <a:gd name="T44" fmla="*/ 64 w 67"/>
              <a:gd name="T45" fmla="*/ 41 h 49"/>
              <a:gd name="T46" fmla="*/ 58 w 67"/>
              <a:gd name="T47" fmla="*/ 47 h 49"/>
              <a:gd name="T48" fmla="*/ 49 w 67"/>
              <a:gd name="T49" fmla="*/ 49 h 49"/>
              <a:gd name="T50" fmla="*/ 44 w 67"/>
              <a:gd name="T51" fmla="*/ 49 h 49"/>
              <a:gd name="T52" fmla="*/ 40 w 67"/>
              <a:gd name="T53" fmla="*/ 47 h 49"/>
              <a:gd name="T54" fmla="*/ 36 w 67"/>
              <a:gd name="T55" fmla="*/ 43 h 49"/>
              <a:gd name="T56" fmla="*/ 34 w 67"/>
              <a:gd name="T57" fmla="*/ 40 h 49"/>
              <a:gd name="T58" fmla="*/ 31 w 67"/>
              <a:gd name="T59" fmla="*/ 43 h 49"/>
              <a:gd name="T60" fmla="*/ 27 w 67"/>
              <a:gd name="T61" fmla="*/ 47 h 49"/>
              <a:gd name="T62" fmla="*/ 23 w 67"/>
              <a:gd name="T63" fmla="*/ 49 h 49"/>
              <a:gd name="T64" fmla="*/ 19 w 67"/>
              <a:gd name="T65" fmla="*/ 49 h 49"/>
              <a:gd name="T66" fmla="*/ 9 w 67"/>
              <a:gd name="T67" fmla="*/ 47 h 49"/>
              <a:gd name="T68" fmla="*/ 3 w 67"/>
              <a:gd name="T69" fmla="*/ 41 h 49"/>
              <a:gd name="T70" fmla="*/ 0 w 67"/>
              <a:gd name="T71" fmla="*/ 31 h 49"/>
              <a:gd name="T72" fmla="*/ 8 w 67"/>
              <a:gd name="T73" fmla="*/ 31 h 49"/>
              <a:gd name="T74" fmla="*/ 8 w 67"/>
              <a:gd name="T75" fmla="*/ 35 h 49"/>
              <a:gd name="T76" fmla="*/ 10 w 67"/>
              <a:gd name="T77" fmla="*/ 38 h 49"/>
              <a:gd name="T78" fmla="*/ 11 w 67"/>
              <a:gd name="T79" fmla="*/ 39 h 49"/>
              <a:gd name="T80" fmla="*/ 13 w 67"/>
              <a:gd name="T81" fmla="*/ 41 h 49"/>
              <a:gd name="T82" fmla="*/ 15 w 67"/>
              <a:gd name="T83" fmla="*/ 41 h 49"/>
              <a:gd name="T84" fmla="*/ 18 w 67"/>
              <a:gd name="T85" fmla="*/ 41 h 49"/>
              <a:gd name="T86" fmla="*/ 19 w 67"/>
              <a:gd name="T87" fmla="*/ 42 h 49"/>
              <a:gd name="T88" fmla="*/ 22 w 67"/>
              <a:gd name="T89" fmla="*/ 41 h 49"/>
              <a:gd name="T90" fmla="*/ 25 w 67"/>
              <a:gd name="T91" fmla="*/ 39 h 49"/>
              <a:gd name="T92" fmla="*/ 27 w 67"/>
              <a:gd name="T93" fmla="*/ 37 h 49"/>
              <a:gd name="T94" fmla="*/ 30 w 67"/>
              <a:gd name="T95" fmla="*/ 32 h 49"/>
              <a:gd name="T96" fmla="*/ 30 w 67"/>
              <a:gd name="T97" fmla="*/ 28 h 49"/>
              <a:gd name="T98" fmla="*/ 30 w 67"/>
              <a:gd name="T99" fmla="*/ 26 h 49"/>
              <a:gd name="T100" fmla="*/ 28 w 67"/>
              <a:gd name="T101" fmla="*/ 23 h 49"/>
              <a:gd name="T102" fmla="*/ 20 w 67"/>
              <a:gd name="T103" fmla="*/ 20 h 49"/>
              <a:gd name="T104" fmla="*/ 13 w 67"/>
              <a:gd name="T105" fmla="*/ 17 h 49"/>
              <a:gd name="T106" fmla="*/ 11 w 67"/>
              <a:gd name="T107" fmla="*/ 12 h 49"/>
              <a:gd name="T108" fmla="*/ 14 w 67"/>
              <a:gd name="T109" fmla="*/ 6 h 49"/>
              <a:gd name="T110" fmla="*/ 22 w 67"/>
              <a:gd name="T111" fmla="*/ 2 h 49"/>
              <a:gd name="T112" fmla="*/ 34 w 67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9">
                <a:moveTo>
                  <a:pt x="34" y="0"/>
                </a:moveTo>
                <a:lnTo>
                  <a:pt x="46" y="2"/>
                </a:lnTo>
                <a:lnTo>
                  <a:pt x="54" y="6"/>
                </a:lnTo>
                <a:lnTo>
                  <a:pt x="57" y="12"/>
                </a:lnTo>
                <a:lnTo>
                  <a:pt x="55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3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7" y="31"/>
                </a:lnTo>
                <a:lnTo>
                  <a:pt x="64" y="41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1" y="43"/>
                </a:lnTo>
                <a:lnTo>
                  <a:pt x="27" y="47"/>
                </a:lnTo>
                <a:lnTo>
                  <a:pt x="23" y="49"/>
                </a:lnTo>
                <a:lnTo>
                  <a:pt x="19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8" y="31"/>
                </a:lnTo>
                <a:lnTo>
                  <a:pt x="8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8" y="41"/>
                </a:lnTo>
                <a:lnTo>
                  <a:pt x="19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30" y="32"/>
                </a:lnTo>
                <a:lnTo>
                  <a:pt x="30" y="28"/>
                </a:lnTo>
                <a:lnTo>
                  <a:pt x="30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71438</xdr:rowOff>
    </xdr:from>
    <xdr:to>
      <xdr:col>29</xdr:col>
      <xdr:colOff>466725</xdr:colOff>
      <xdr:row>1</xdr:row>
      <xdr:rowOff>366713</xdr:rowOff>
    </xdr:to>
    <xdr:grpSp>
      <xdr:nvGrpSpPr>
        <xdr:cNvPr id="206" name="Month 2" descr="Orange bear face" title="Month 2 navigation button">
          <a:hlinkClick xmlns:r="http://schemas.openxmlformats.org/officeDocument/2006/relationships" r:id="rId2" tooltip="Click to view Month 2"/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GrpSpPr/>
      </xdr:nvGrpSpPr>
      <xdr:grpSpPr>
        <a:xfrm>
          <a:off x="10429875" y="290513"/>
          <a:ext cx="400050" cy="295275"/>
          <a:chOff x="10439400" y="300038"/>
          <a:chExt cx="400050" cy="295275"/>
        </a:xfrm>
      </xdr:grpSpPr>
      <xdr:sp macro="" textlink="">
        <xdr:nvSpPr>
          <xdr:cNvPr id="207" name="Freeform 10">
            <a:hlinkClick xmlns:r="http://schemas.openxmlformats.org/officeDocument/2006/relationships" r:id="rId2" tooltip="Show Month #2"/>
            <a:extLst>
              <a:ext uri="{FF2B5EF4-FFF2-40B4-BE49-F238E27FC236}">
                <a16:creationId xmlns:a16="http://schemas.microsoft.com/office/drawing/2014/main" id="{00000000-0008-0000-0200-0000CF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3000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6 h 345"/>
              <a:gd name="T24" fmla="*/ 322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7 h 345"/>
              <a:gd name="T44" fmla="*/ 127 w 458"/>
              <a:gd name="T45" fmla="*/ 169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3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6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8" name="Freeform 11">
            <a:extLst>
              <a:ext uri="{FF2B5EF4-FFF2-40B4-BE49-F238E27FC236}">
                <a16:creationId xmlns:a16="http://schemas.microsoft.com/office/drawing/2014/main" id="{00000000-0008-0000-0200-0000D0000000}"/>
              </a:ext>
            </a:extLst>
          </xdr:cNvPr>
          <xdr:cNvSpPr>
            <a:spLocks/>
          </xdr:cNvSpPr>
        </xdr:nvSpPr>
        <xdr:spPr bwMode="auto">
          <a:xfrm>
            <a:off x="105251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9" name="Freeform 12">
            <a:extLst>
              <a:ext uri="{FF2B5EF4-FFF2-40B4-BE49-F238E27FC236}">
                <a16:creationId xmlns:a16="http://schemas.microsoft.com/office/drawing/2014/main" id="{00000000-0008-0000-0200-0000D1000000}"/>
              </a:ext>
            </a:extLst>
          </xdr:cNvPr>
          <xdr:cNvSpPr>
            <a:spLocks/>
          </xdr:cNvSpPr>
        </xdr:nvSpPr>
        <xdr:spPr bwMode="auto">
          <a:xfrm>
            <a:off x="107156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0" name="Freeform 13">
            <a:extLst>
              <a:ext uri="{FF2B5EF4-FFF2-40B4-BE49-F238E27FC236}">
                <a16:creationId xmlns:a16="http://schemas.microsoft.com/office/drawing/2014/main" id="{00000000-0008-0000-0200-0000D2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5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1" name="Freeform 14">
            <a:extLst>
              <a:ext uri="{FF2B5EF4-FFF2-40B4-BE49-F238E27FC236}">
                <a16:creationId xmlns:a16="http://schemas.microsoft.com/office/drawing/2014/main" id="{00000000-0008-0000-0200-0000D3000000}"/>
              </a:ext>
            </a:extLst>
          </xdr:cNvPr>
          <xdr:cNvSpPr>
            <a:spLocks/>
          </xdr:cNvSpPr>
        </xdr:nvSpPr>
        <xdr:spPr bwMode="auto">
          <a:xfrm>
            <a:off x="10610850" y="481013"/>
            <a:ext cx="57150" cy="38100"/>
          </a:xfrm>
          <a:custGeom>
            <a:avLst/>
            <a:gdLst>
              <a:gd name="T0" fmla="*/ 34 w 66"/>
              <a:gd name="T1" fmla="*/ 0 h 49"/>
              <a:gd name="T2" fmla="*/ 46 w 66"/>
              <a:gd name="T3" fmla="*/ 2 h 49"/>
              <a:gd name="T4" fmla="*/ 53 w 66"/>
              <a:gd name="T5" fmla="*/ 6 h 49"/>
              <a:gd name="T6" fmla="*/ 57 w 66"/>
              <a:gd name="T7" fmla="*/ 12 h 49"/>
              <a:gd name="T8" fmla="*/ 54 w 66"/>
              <a:gd name="T9" fmla="*/ 17 h 49"/>
              <a:gd name="T10" fmla="*/ 48 w 66"/>
              <a:gd name="T11" fmla="*/ 20 h 49"/>
              <a:gd name="T12" fmla="*/ 38 w 66"/>
              <a:gd name="T13" fmla="*/ 23 h 49"/>
              <a:gd name="T14" fmla="*/ 38 w 66"/>
              <a:gd name="T15" fmla="*/ 26 h 49"/>
              <a:gd name="T16" fmla="*/ 37 w 66"/>
              <a:gd name="T17" fmla="*/ 28 h 49"/>
              <a:gd name="T18" fmla="*/ 38 w 66"/>
              <a:gd name="T19" fmla="*/ 32 h 49"/>
              <a:gd name="T20" fmla="*/ 39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9 w 66"/>
              <a:gd name="T27" fmla="*/ 42 h 49"/>
              <a:gd name="T28" fmla="*/ 50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8 w 66"/>
              <a:gd name="T37" fmla="*/ 38 h 49"/>
              <a:gd name="T38" fmla="*/ 59 w 66"/>
              <a:gd name="T39" fmla="*/ 35 h 49"/>
              <a:gd name="T40" fmla="*/ 60 w 66"/>
              <a:gd name="T41" fmla="*/ 31 h 49"/>
              <a:gd name="T42" fmla="*/ 66 w 66"/>
              <a:gd name="T43" fmla="*/ 31 h 49"/>
              <a:gd name="T44" fmla="*/ 64 w 66"/>
              <a:gd name="T45" fmla="*/ 40 h 49"/>
              <a:gd name="T46" fmla="*/ 58 w 66"/>
              <a:gd name="T47" fmla="*/ 47 h 49"/>
              <a:gd name="T48" fmla="*/ 49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4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3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0 h 49"/>
              <a:gd name="T70" fmla="*/ 0 w 66"/>
              <a:gd name="T71" fmla="*/ 31 h 49"/>
              <a:gd name="T72" fmla="*/ 8 w 66"/>
              <a:gd name="T73" fmla="*/ 31 h 49"/>
              <a:gd name="T74" fmla="*/ 9 w 66"/>
              <a:gd name="T75" fmla="*/ 35 h 49"/>
              <a:gd name="T76" fmla="*/ 10 w 66"/>
              <a:gd name="T77" fmla="*/ 38 h 49"/>
              <a:gd name="T78" fmla="*/ 11 w 66"/>
              <a:gd name="T79" fmla="*/ 39 h 49"/>
              <a:gd name="T80" fmla="*/ 13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5 w 66"/>
              <a:gd name="T91" fmla="*/ 39 h 49"/>
              <a:gd name="T92" fmla="*/ 27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8 w 66"/>
              <a:gd name="T101" fmla="*/ 23 h 49"/>
              <a:gd name="T102" fmla="*/ 20 w 66"/>
              <a:gd name="T103" fmla="*/ 20 h 49"/>
              <a:gd name="T104" fmla="*/ 13 w 66"/>
              <a:gd name="T105" fmla="*/ 17 h 49"/>
              <a:gd name="T106" fmla="*/ 11 w 66"/>
              <a:gd name="T107" fmla="*/ 12 h 49"/>
              <a:gd name="T108" fmla="*/ 14 w 66"/>
              <a:gd name="T109" fmla="*/ 6 h 49"/>
              <a:gd name="T110" fmla="*/ 22 w 66"/>
              <a:gd name="T111" fmla="*/ 2 h 49"/>
              <a:gd name="T112" fmla="*/ 34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4" y="0"/>
                </a:moveTo>
                <a:lnTo>
                  <a:pt x="46" y="2"/>
                </a:lnTo>
                <a:lnTo>
                  <a:pt x="53" y="6"/>
                </a:lnTo>
                <a:lnTo>
                  <a:pt x="57" y="12"/>
                </a:lnTo>
                <a:lnTo>
                  <a:pt x="54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2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6" y="31"/>
                </a:lnTo>
                <a:lnTo>
                  <a:pt x="64" y="40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0" y="43"/>
                </a:lnTo>
                <a:lnTo>
                  <a:pt x="27" y="47"/>
                </a:lnTo>
                <a:lnTo>
                  <a:pt x="23" y="49"/>
                </a:lnTo>
                <a:lnTo>
                  <a:pt x="18" y="49"/>
                </a:lnTo>
                <a:lnTo>
                  <a:pt x="9" y="47"/>
                </a:lnTo>
                <a:lnTo>
                  <a:pt x="3" y="40"/>
                </a:lnTo>
                <a:lnTo>
                  <a:pt x="0" y="31"/>
                </a:lnTo>
                <a:lnTo>
                  <a:pt x="8" y="31"/>
                </a:lnTo>
                <a:lnTo>
                  <a:pt x="9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71438</xdr:rowOff>
    </xdr:from>
    <xdr:to>
      <xdr:col>32</xdr:col>
      <xdr:colOff>57150</xdr:colOff>
      <xdr:row>1</xdr:row>
      <xdr:rowOff>366713</xdr:rowOff>
    </xdr:to>
    <xdr:grpSp>
      <xdr:nvGrpSpPr>
        <xdr:cNvPr id="212" name="Month 3" descr="Pink bear face" title="Month 3 navigation button">
          <a:hlinkClick xmlns:r="http://schemas.openxmlformats.org/officeDocument/2006/relationships" r:id="rId3" tooltip="Click to view Month 3"/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GrpSpPr/>
      </xdr:nvGrpSpPr>
      <xdr:grpSpPr>
        <a:xfrm>
          <a:off x="10972800" y="290513"/>
          <a:ext cx="400050" cy="295275"/>
          <a:chOff x="10982325" y="300038"/>
          <a:chExt cx="400050" cy="295275"/>
        </a:xfrm>
      </xdr:grpSpPr>
      <xdr:sp macro="" textlink="">
        <xdr:nvSpPr>
          <xdr:cNvPr id="213" name="Freeform 15">
            <a:hlinkClick xmlns:r="http://schemas.openxmlformats.org/officeDocument/2006/relationships" r:id="rId3" tooltip="Show Month #3"/>
            <a:extLst>
              <a:ext uri="{FF2B5EF4-FFF2-40B4-BE49-F238E27FC236}">
                <a16:creationId xmlns:a16="http://schemas.microsoft.com/office/drawing/2014/main" id="{00000000-0008-0000-0200-0000D5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5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3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4" name="Freeform 16">
            <a:extLst>
              <a:ext uri="{FF2B5EF4-FFF2-40B4-BE49-F238E27FC236}">
                <a16:creationId xmlns:a16="http://schemas.microsoft.com/office/drawing/2014/main" id="{00000000-0008-0000-0200-0000D6000000}"/>
              </a:ext>
            </a:extLst>
          </xdr:cNvPr>
          <xdr:cNvSpPr>
            <a:spLocks/>
          </xdr:cNvSpPr>
        </xdr:nvSpPr>
        <xdr:spPr bwMode="auto">
          <a:xfrm>
            <a:off x="11068050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5" name="Freeform 17">
            <a:extLst>
              <a:ext uri="{FF2B5EF4-FFF2-40B4-BE49-F238E27FC236}">
                <a16:creationId xmlns:a16="http://schemas.microsoft.com/office/drawing/2014/main" id="{00000000-0008-0000-0200-0000D7000000}"/>
              </a:ext>
            </a:extLst>
          </xdr:cNvPr>
          <xdr:cNvSpPr>
            <a:spLocks/>
          </xdr:cNvSpPr>
        </xdr:nvSpPr>
        <xdr:spPr bwMode="auto">
          <a:xfrm>
            <a:off x="1125855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6" name="Freeform 18">
            <a:extLst>
              <a:ext uri="{FF2B5EF4-FFF2-40B4-BE49-F238E27FC236}">
                <a16:creationId xmlns:a16="http://schemas.microsoft.com/office/drawing/2014/main" id="{00000000-0008-0000-0200-0000D8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2 w 98"/>
              <a:gd name="T29" fmla="*/ 68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0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2" y="56"/>
                </a:lnTo>
                <a:lnTo>
                  <a:pt x="16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2" y="68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7" name="Freeform 19">
            <a:extLst>
              <a:ext uri="{FF2B5EF4-FFF2-40B4-BE49-F238E27FC236}">
                <a16:creationId xmlns:a16="http://schemas.microsoft.com/office/drawing/2014/main" id="{00000000-0008-0000-0200-0000D9000000}"/>
              </a:ext>
            </a:extLst>
          </xdr:cNvPr>
          <xdr:cNvSpPr>
            <a:spLocks/>
          </xdr:cNvSpPr>
        </xdr:nvSpPr>
        <xdr:spPr bwMode="auto">
          <a:xfrm>
            <a:off x="11153775" y="481013"/>
            <a:ext cx="57150" cy="38100"/>
          </a:xfrm>
          <a:custGeom>
            <a:avLst/>
            <a:gdLst>
              <a:gd name="T0" fmla="*/ 33 w 65"/>
              <a:gd name="T1" fmla="*/ 0 h 49"/>
              <a:gd name="T2" fmla="*/ 45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6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4 w 65"/>
              <a:gd name="T35" fmla="*/ 39 h 49"/>
              <a:gd name="T36" fmla="*/ 57 w 65"/>
              <a:gd name="T37" fmla="*/ 38 h 49"/>
              <a:gd name="T38" fmla="*/ 58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7 w 65"/>
              <a:gd name="T47" fmla="*/ 47 h 49"/>
              <a:gd name="T48" fmla="*/ 48 w 65"/>
              <a:gd name="T49" fmla="*/ 49 h 49"/>
              <a:gd name="T50" fmla="*/ 42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3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8 w 65"/>
              <a:gd name="T75" fmla="*/ 35 h 49"/>
              <a:gd name="T76" fmla="*/ 9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1 w 65"/>
              <a:gd name="T111" fmla="*/ 2 h 49"/>
              <a:gd name="T112" fmla="*/ 33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3" y="0"/>
                </a:moveTo>
                <a:lnTo>
                  <a:pt x="45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6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4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7" y="47"/>
                </a:lnTo>
                <a:lnTo>
                  <a:pt x="48" y="49"/>
                </a:lnTo>
                <a:lnTo>
                  <a:pt x="42" y="49"/>
                </a:lnTo>
                <a:lnTo>
                  <a:pt x="39" y="47"/>
                </a:lnTo>
                <a:lnTo>
                  <a:pt x="36" y="43"/>
                </a:lnTo>
                <a:lnTo>
                  <a:pt x="33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71438</xdr:rowOff>
    </xdr:from>
    <xdr:to>
      <xdr:col>32</xdr:col>
      <xdr:colOff>600075</xdr:colOff>
      <xdr:row>1</xdr:row>
      <xdr:rowOff>366713</xdr:rowOff>
    </xdr:to>
    <xdr:grpSp>
      <xdr:nvGrpSpPr>
        <xdr:cNvPr id="218" name="Month 4" descr="Red bear face" title="Month 4 navigation button">
          <a:hlinkClick xmlns:r="http://schemas.openxmlformats.org/officeDocument/2006/relationships" r:id="rId4" tooltip="Click to view Month 4"/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GrpSpPr/>
      </xdr:nvGrpSpPr>
      <xdr:grpSpPr>
        <a:xfrm>
          <a:off x="11515725" y="290513"/>
          <a:ext cx="400050" cy="295275"/>
          <a:chOff x="11525250" y="300038"/>
          <a:chExt cx="400050" cy="295275"/>
        </a:xfrm>
      </xdr:grpSpPr>
      <xdr:sp macro="" textlink="">
        <xdr:nvSpPr>
          <xdr:cNvPr id="219" name="Freeform 20">
            <a:hlinkClick xmlns:r="http://schemas.openxmlformats.org/officeDocument/2006/relationships" r:id="rId4" tooltip="Show Month #4"/>
            <a:extLst>
              <a:ext uri="{FF2B5EF4-FFF2-40B4-BE49-F238E27FC236}">
                <a16:creationId xmlns:a16="http://schemas.microsoft.com/office/drawing/2014/main" id="{00000000-0008-0000-0200-0000DB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4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8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2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4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0" name="Freeform 21">
            <a:extLst>
              <a:ext uri="{FF2B5EF4-FFF2-40B4-BE49-F238E27FC236}">
                <a16:creationId xmlns:a16="http://schemas.microsoft.com/office/drawing/2014/main" id="{00000000-0008-0000-0200-0000DC000000}"/>
              </a:ext>
            </a:extLst>
          </xdr:cNvPr>
          <xdr:cNvSpPr>
            <a:spLocks/>
          </xdr:cNvSpPr>
        </xdr:nvSpPr>
        <xdr:spPr bwMode="auto">
          <a:xfrm>
            <a:off x="1161097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1" name="Freeform 22">
            <a:extLst>
              <a:ext uri="{FF2B5EF4-FFF2-40B4-BE49-F238E27FC236}">
                <a16:creationId xmlns:a16="http://schemas.microsoft.com/office/drawing/2014/main" id="{00000000-0008-0000-0200-0000DD000000}"/>
              </a:ext>
            </a:extLst>
          </xdr:cNvPr>
          <xdr:cNvSpPr>
            <a:spLocks/>
          </xdr:cNvSpPr>
        </xdr:nvSpPr>
        <xdr:spPr bwMode="auto">
          <a:xfrm>
            <a:off x="11801475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2" name="Freeform 23">
            <a:extLst>
              <a:ext uri="{FF2B5EF4-FFF2-40B4-BE49-F238E27FC236}">
                <a16:creationId xmlns:a16="http://schemas.microsoft.com/office/drawing/2014/main" id="{00000000-0008-0000-0200-0000DE000000}"/>
              </a:ext>
            </a:extLst>
          </xdr:cNvPr>
          <xdr:cNvSpPr>
            <a:spLocks noEditPoints="1"/>
          </xdr:cNvSpPr>
        </xdr:nvSpPr>
        <xdr:spPr bwMode="auto">
          <a:xfrm>
            <a:off x="11687175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7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5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5"/>
                </a:lnTo>
                <a:lnTo>
                  <a:pt x="82" y="56"/>
                </a:lnTo>
                <a:lnTo>
                  <a:pt x="76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3" name="Freeform 24">
            <a:extLst>
              <a:ext uri="{FF2B5EF4-FFF2-40B4-BE49-F238E27FC236}">
                <a16:creationId xmlns:a16="http://schemas.microsoft.com/office/drawing/2014/main" id="{00000000-0008-0000-0200-0000DF000000}"/>
              </a:ext>
            </a:extLst>
          </xdr:cNvPr>
          <xdr:cNvSpPr>
            <a:spLocks/>
          </xdr:cNvSpPr>
        </xdr:nvSpPr>
        <xdr:spPr bwMode="auto">
          <a:xfrm>
            <a:off x="11696700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0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0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71438</xdr:rowOff>
    </xdr:from>
    <xdr:to>
      <xdr:col>34</xdr:col>
      <xdr:colOff>285750</xdr:colOff>
      <xdr:row>1</xdr:row>
      <xdr:rowOff>366713</xdr:rowOff>
    </xdr:to>
    <xdr:grpSp>
      <xdr:nvGrpSpPr>
        <xdr:cNvPr id="224" name="Month 5" descr="Blue bear face" title="Month 5 navigation button">
          <a:hlinkClick xmlns:r="http://schemas.openxmlformats.org/officeDocument/2006/relationships" r:id="rId5" tooltip="Click to view Month 5"/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GrpSpPr/>
      </xdr:nvGrpSpPr>
      <xdr:grpSpPr>
        <a:xfrm>
          <a:off x="12058650" y="290513"/>
          <a:ext cx="400050" cy="295275"/>
          <a:chOff x="12068175" y="300038"/>
          <a:chExt cx="400050" cy="295275"/>
        </a:xfrm>
      </xdr:grpSpPr>
      <xdr:sp macro="" textlink="">
        <xdr:nvSpPr>
          <xdr:cNvPr id="225" name="Freeform 25">
            <a:hlinkClick xmlns:r="http://schemas.openxmlformats.org/officeDocument/2006/relationships" r:id="rId5" tooltip="Show Month #5"/>
            <a:extLst>
              <a:ext uri="{FF2B5EF4-FFF2-40B4-BE49-F238E27FC236}">
                <a16:creationId xmlns:a16="http://schemas.microsoft.com/office/drawing/2014/main" id="{00000000-0008-0000-0200-0000E1000000}"/>
              </a:ext>
            </a:extLst>
          </xdr:cNvPr>
          <xdr:cNvSpPr>
            <a:spLocks noEditPoints="1"/>
          </xdr:cNvSpPr>
        </xdr:nvSpPr>
        <xdr:spPr bwMode="auto">
          <a:xfrm>
            <a:off x="120681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5 w 458"/>
              <a:gd name="T11" fmla="*/ 277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2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2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3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5" y="277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2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8"/>
                </a:lnTo>
                <a:lnTo>
                  <a:pt x="139" y="187"/>
                </a:lnTo>
                <a:lnTo>
                  <a:pt x="136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3"/>
                </a:lnTo>
                <a:lnTo>
                  <a:pt x="340" y="19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7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2"/>
                </a:lnTo>
                <a:lnTo>
                  <a:pt x="407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6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6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6" name="Freeform 26">
            <a:extLst>
              <a:ext uri="{FF2B5EF4-FFF2-40B4-BE49-F238E27FC236}">
                <a16:creationId xmlns:a16="http://schemas.microsoft.com/office/drawing/2014/main" id="{00000000-0008-0000-0200-0000E2000000}"/>
              </a:ext>
            </a:extLst>
          </xdr:cNvPr>
          <xdr:cNvSpPr>
            <a:spLocks/>
          </xdr:cNvSpPr>
        </xdr:nvSpPr>
        <xdr:spPr bwMode="auto">
          <a:xfrm>
            <a:off x="121539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7" name="Freeform 27">
            <a:extLst>
              <a:ext uri="{FF2B5EF4-FFF2-40B4-BE49-F238E27FC236}">
                <a16:creationId xmlns:a16="http://schemas.microsoft.com/office/drawing/2014/main" id="{00000000-0008-0000-0200-0000E3000000}"/>
              </a:ext>
            </a:extLst>
          </xdr:cNvPr>
          <xdr:cNvSpPr>
            <a:spLocks/>
          </xdr:cNvSpPr>
        </xdr:nvSpPr>
        <xdr:spPr bwMode="auto">
          <a:xfrm>
            <a:off x="123444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8" name="Freeform 28">
            <a:extLst>
              <a:ext uri="{FF2B5EF4-FFF2-40B4-BE49-F238E27FC236}">
                <a16:creationId xmlns:a16="http://schemas.microsoft.com/office/drawing/2014/main" id="{00000000-0008-0000-0200-0000E4000000}"/>
              </a:ext>
            </a:extLst>
          </xdr:cNvPr>
          <xdr:cNvSpPr>
            <a:spLocks noEditPoints="1"/>
          </xdr:cNvSpPr>
        </xdr:nvSpPr>
        <xdr:spPr bwMode="auto">
          <a:xfrm>
            <a:off x="122301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9" name="Freeform 29">
            <a:extLst>
              <a:ext uri="{FF2B5EF4-FFF2-40B4-BE49-F238E27FC236}">
                <a16:creationId xmlns:a16="http://schemas.microsoft.com/office/drawing/2014/main" id="{00000000-0008-0000-0200-0000E5000000}"/>
              </a:ext>
            </a:extLst>
          </xdr:cNvPr>
          <xdr:cNvSpPr>
            <a:spLocks/>
          </xdr:cNvSpPr>
        </xdr:nvSpPr>
        <xdr:spPr bwMode="auto">
          <a:xfrm>
            <a:off x="12239625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6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9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8 w 65"/>
              <a:gd name="T41" fmla="*/ 31 h 49"/>
              <a:gd name="T42" fmla="*/ 65 w 65"/>
              <a:gd name="T43" fmla="*/ 31 h 49"/>
              <a:gd name="T44" fmla="*/ 63 w 65"/>
              <a:gd name="T45" fmla="*/ 41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1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1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9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9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6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9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8" y="31"/>
                </a:lnTo>
                <a:lnTo>
                  <a:pt x="65" y="31"/>
                </a:lnTo>
                <a:lnTo>
                  <a:pt x="63" y="41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1" y="49"/>
                </a:lnTo>
                <a:lnTo>
                  <a:pt x="17" y="49"/>
                </a:lnTo>
                <a:lnTo>
                  <a:pt x="8" y="47"/>
                </a:lnTo>
                <a:lnTo>
                  <a:pt x="2" y="41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9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9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71438</xdr:rowOff>
    </xdr:from>
    <xdr:to>
      <xdr:col>35</xdr:col>
      <xdr:colOff>66675</xdr:colOff>
      <xdr:row>1</xdr:row>
      <xdr:rowOff>366713</xdr:rowOff>
    </xdr:to>
    <xdr:grpSp>
      <xdr:nvGrpSpPr>
        <xdr:cNvPr id="230" name="Month 6" descr="Green bear face" title="Month 6 navigation button">
          <a:hlinkClick xmlns:r="http://schemas.openxmlformats.org/officeDocument/2006/relationships" r:id="rId6" tooltip="Click to view Month 6"/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GrpSpPr/>
      </xdr:nvGrpSpPr>
      <xdr:grpSpPr>
        <a:xfrm>
          <a:off x="12601575" y="290513"/>
          <a:ext cx="400050" cy="295275"/>
          <a:chOff x="12611100" y="300038"/>
          <a:chExt cx="400050" cy="295275"/>
        </a:xfrm>
      </xdr:grpSpPr>
      <xdr:sp macro="" textlink="">
        <xdr:nvSpPr>
          <xdr:cNvPr id="231" name="Freeform 30">
            <a:hlinkClick xmlns:r="http://schemas.openxmlformats.org/officeDocument/2006/relationships" r:id="rId6" tooltip="Show Month #6"/>
            <a:extLst>
              <a:ext uri="{FF2B5EF4-FFF2-40B4-BE49-F238E27FC236}">
                <a16:creationId xmlns:a16="http://schemas.microsoft.com/office/drawing/2014/main" id="{00000000-0008-0000-0200-0000E7000000}"/>
              </a:ext>
            </a:extLst>
          </xdr:cNvPr>
          <xdr:cNvSpPr>
            <a:spLocks noEditPoints="1"/>
          </xdr:cNvSpPr>
        </xdr:nvSpPr>
        <xdr:spPr bwMode="auto">
          <a:xfrm>
            <a:off x="12611100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9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2"/>
                </a:lnTo>
                <a:lnTo>
                  <a:pt x="408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2" name="Freeform 31">
            <a:extLst>
              <a:ext uri="{FF2B5EF4-FFF2-40B4-BE49-F238E27FC236}">
                <a16:creationId xmlns:a16="http://schemas.microsoft.com/office/drawing/2014/main" id="{00000000-0008-0000-0200-0000E8000000}"/>
              </a:ext>
            </a:extLst>
          </xdr:cNvPr>
          <xdr:cNvSpPr>
            <a:spLocks/>
          </xdr:cNvSpPr>
        </xdr:nvSpPr>
        <xdr:spPr bwMode="auto">
          <a:xfrm>
            <a:off x="126968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3" name="Freeform 32">
            <a:extLst>
              <a:ext uri="{FF2B5EF4-FFF2-40B4-BE49-F238E27FC236}">
                <a16:creationId xmlns:a16="http://schemas.microsoft.com/office/drawing/2014/main" id="{00000000-0008-0000-0200-0000E9000000}"/>
              </a:ext>
            </a:extLst>
          </xdr:cNvPr>
          <xdr:cNvSpPr>
            <a:spLocks/>
          </xdr:cNvSpPr>
        </xdr:nvSpPr>
        <xdr:spPr bwMode="auto">
          <a:xfrm>
            <a:off x="128873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4" name="Freeform 33">
            <a:extLst>
              <a:ext uri="{FF2B5EF4-FFF2-40B4-BE49-F238E27FC236}">
                <a16:creationId xmlns:a16="http://schemas.microsoft.com/office/drawing/2014/main" id="{00000000-0008-0000-0200-0000EA000000}"/>
              </a:ext>
            </a:extLst>
          </xdr:cNvPr>
          <xdr:cNvSpPr>
            <a:spLocks noEditPoints="1"/>
          </xdr:cNvSpPr>
        </xdr:nvSpPr>
        <xdr:spPr bwMode="auto">
          <a:xfrm>
            <a:off x="1277302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2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2" y="68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5" y="66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3"/>
                </a:lnTo>
                <a:lnTo>
                  <a:pt x="53" y="51"/>
                </a:lnTo>
                <a:lnTo>
                  <a:pt x="55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5" name="Freeform 34">
            <a:extLst>
              <a:ext uri="{FF2B5EF4-FFF2-40B4-BE49-F238E27FC236}">
                <a16:creationId xmlns:a16="http://schemas.microsoft.com/office/drawing/2014/main" id="{00000000-0008-0000-0200-0000EB000000}"/>
              </a:ext>
            </a:extLst>
          </xdr:cNvPr>
          <xdr:cNvSpPr>
            <a:spLocks/>
          </xdr:cNvSpPr>
        </xdr:nvSpPr>
        <xdr:spPr bwMode="auto">
          <a:xfrm>
            <a:off x="12782550" y="481013"/>
            <a:ext cx="57150" cy="38100"/>
          </a:xfrm>
          <a:custGeom>
            <a:avLst/>
            <a:gdLst>
              <a:gd name="T0" fmla="*/ 33 w 66"/>
              <a:gd name="T1" fmla="*/ 0 h 49"/>
              <a:gd name="T2" fmla="*/ 45 w 66"/>
              <a:gd name="T3" fmla="*/ 2 h 49"/>
              <a:gd name="T4" fmla="*/ 53 w 66"/>
              <a:gd name="T5" fmla="*/ 6 h 49"/>
              <a:gd name="T6" fmla="*/ 56 w 66"/>
              <a:gd name="T7" fmla="*/ 12 h 49"/>
              <a:gd name="T8" fmla="*/ 54 w 66"/>
              <a:gd name="T9" fmla="*/ 17 h 49"/>
              <a:gd name="T10" fmla="*/ 47 w 66"/>
              <a:gd name="T11" fmla="*/ 20 h 49"/>
              <a:gd name="T12" fmla="*/ 39 w 66"/>
              <a:gd name="T13" fmla="*/ 23 h 49"/>
              <a:gd name="T14" fmla="*/ 37 w 66"/>
              <a:gd name="T15" fmla="*/ 26 h 49"/>
              <a:gd name="T16" fmla="*/ 37 w 66"/>
              <a:gd name="T17" fmla="*/ 28 h 49"/>
              <a:gd name="T18" fmla="*/ 37 w 66"/>
              <a:gd name="T19" fmla="*/ 32 h 49"/>
              <a:gd name="T20" fmla="*/ 40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8 w 66"/>
              <a:gd name="T27" fmla="*/ 42 h 49"/>
              <a:gd name="T28" fmla="*/ 49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7 w 66"/>
              <a:gd name="T37" fmla="*/ 38 h 49"/>
              <a:gd name="T38" fmla="*/ 58 w 66"/>
              <a:gd name="T39" fmla="*/ 35 h 49"/>
              <a:gd name="T40" fmla="*/ 59 w 66"/>
              <a:gd name="T41" fmla="*/ 31 h 49"/>
              <a:gd name="T42" fmla="*/ 66 w 66"/>
              <a:gd name="T43" fmla="*/ 31 h 49"/>
              <a:gd name="T44" fmla="*/ 64 w 66"/>
              <a:gd name="T45" fmla="*/ 41 h 49"/>
              <a:gd name="T46" fmla="*/ 57 w 66"/>
              <a:gd name="T47" fmla="*/ 47 h 49"/>
              <a:gd name="T48" fmla="*/ 48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3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2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1 h 49"/>
              <a:gd name="T70" fmla="*/ 0 w 66"/>
              <a:gd name="T71" fmla="*/ 31 h 49"/>
              <a:gd name="T72" fmla="*/ 7 w 66"/>
              <a:gd name="T73" fmla="*/ 31 h 49"/>
              <a:gd name="T74" fmla="*/ 8 w 66"/>
              <a:gd name="T75" fmla="*/ 35 h 49"/>
              <a:gd name="T76" fmla="*/ 9 w 66"/>
              <a:gd name="T77" fmla="*/ 38 h 49"/>
              <a:gd name="T78" fmla="*/ 10 w 66"/>
              <a:gd name="T79" fmla="*/ 39 h 49"/>
              <a:gd name="T80" fmla="*/ 12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4 w 66"/>
              <a:gd name="T91" fmla="*/ 39 h 49"/>
              <a:gd name="T92" fmla="*/ 28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9 w 66"/>
              <a:gd name="T101" fmla="*/ 23 h 49"/>
              <a:gd name="T102" fmla="*/ 19 w 66"/>
              <a:gd name="T103" fmla="*/ 20 h 49"/>
              <a:gd name="T104" fmla="*/ 12 w 66"/>
              <a:gd name="T105" fmla="*/ 17 h 49"/>
              <a:gd name="T106" fmla="*/ 10 w 66"/>
              <a:gd name="T107" fmla="*/ 12 h 49"/>
              <a:gd name="T108" fmla="*/ 13 w 66"/>
              <a:gd name="T109" fmla="*/ 6 h 49"/>
              <a:gd name="T110" fmla="*/ 21 w 66"/>
              <a:gd name="T111" fmla="*/ 2 h 49"/>
              <a:gd name="T112" fmla="*/ 33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3" y="0"/>
                </a:moveTo>
                <a:lnTo>
                  <a:pt x="45" y="2"/>
                </a:lnTo>
                <a:lnTo>
                  <a:pt x="53" y="6"/>
                </a:lnTo>
                <a:lnTo>
                  <a:pt x="56" y="12"/>
                </a:lnTo>
                <a:lnTo>
                  <a:pt x="54" y="17"/>
                </a:lnTo>
                <a:lnTo>
                  <a:pt x="47" y="20"/>
                </a:lnTo>
                <a:lnTo>
                  <a:pt x="39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40" y="37"/>
                </a:lnTo>
                <a:lnTo>
                  <a:pt x="42" y="39"/>
                </a:lnTo>
                <a:lnTo>
                  <a:pt x="45" y="41"/>
                </a:lnTo>
                <a:lnTo>
                  <a:pt x="48" y="42"/>
                </a:lnTo>
                <a:lnTo>
                  <a:pt x="49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6" y="31"/>
                </a:lnTo>
                <a:lnTo>
                  <a:pt x="64" y="41"/>
                </a:lnTo>
                <a:lnTo>
                  <a:pt x="57" y="47"/>
                </a:lnTo>
                <a:lnTo>
                  <a:pt x="48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3" y="40"/>
                </a:lnTo>
                <a:lnTo>
                  <a:pt x="30" y="43"/>
                </a:lnTo>
                <a:lnTo>
                  <a:pt x="27" y="47"/>
                </a:lnTo>
                <a:lnTo>
                  <a:pt x="22" y="49"/>
                </a:lnTo>
                <a:lnTo>
                  <a:pt x="18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7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4" y="39"/>
                </a:lnTo>
                <a:lnTo>
                  <a:pt x="28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9" y="23"/>
                </a:lnTo>
                <a:lnTo>
                  <a:pt x="19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27</xdr:col>
      <xdr:colOff>381000</xdr:colOff>
      <xdr:row>1</xdr:row>
      <xdr:rowOff>528638</xdr:rowOff>
    </xdr:from>
    <xdr:to>
      <xdr:col>28</xdr:col>
      <xdr:colOff>19050</xdr:colOff>
      <xdr:row>3</xdr:row>
      <xdr:rowOff>52388</xdr:rowOff>
    </xdr:to>
    <xdr:grpSp>
      <xdr:nvGrpSpPr>
        <xdr:cNvPr id="236" name="Month 7" descr="Light blue bear face" title="Month 7 navigation button">
          <a:hlinkClick xmlns:r="http://schemas.openxmlformats.org/officeDocument/2006/relationships" r:id="rId7" tooltip="Click to view Month 7"/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GrpSpPr/>
      </xdr:nvGrpSpPr>
      <xdr:grpSpPr>
        <a:xfrm>
          <a:off x="9886950" y="747713"/>
          <a:ext cx="400050" cy="295275"/>
          <a:chOff x="9896475" y="757238"/>
          <a:chExt cx="400050" cy="295275"/>
        </a:xfrm>
      </xdr:grpSpPr>
      <xdr:sp macro="" textlink="">
        <xdr:nvSpPr>
          <xdr:cNvPr id="237" name="Freeform 35">
            <a:hlinkClick xmlns:r="http://schemas.openxmlformats.org/officeDocument/2006/relationships" r:id="rId7" tooltip="Show Month #7"/>
            <a:extLst>
              <a:ext uri="{FF2B5EF4-FFF2-40B4-BE49-F238E27FC236}">
                <a16:creationId xmlns:a16="http://schemas.microsoft.com/office/drawing/2014/main" id="{00000000-0008-0000-0200-0000ED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19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7" y="185"/>
                </a:lnTo>
                <a:lnTo>
                  <a:pt x="404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8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8" name="Freeform 36">
            <a:extLst>
              <a:ext uri="{FF2B5EF4-FFF2-40B4-BE49-F238E27FC236}">
                <a16:creationId xmlns:a16="http://schemas.microsoft.com/office/drawing/2014/main" id="{00000000-0008-0000-0200-0000EE000000}"/>
              </a:ext>
            </a:extLst>
          </xdr:cNvPr>
          <xdr:cNvSpPr>
            <a:spLocks/>
          </xdr:cNvSpPr>
        </xdr:nvSpPr>
        <xdr:spPr bwMode="auto">
          <a:xfrm>
            <a:off x="99822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9" name="Freeform 37">
            <a:extLst>
              <a:ext uri="{FF2B5EF4-FFF2-40B4-BE49-F238E27FC236}">
                <a16:creationId xmlns:a16="http://schemas.microsoft.com/office/drawing/2014/main" id="{00000000-0008-0000-0200-0000EF000000}"/>
              </a:ext>
            </a:extLst>
          </xdr:cNvPr>
          <xdr:cNvSpPr>
            <a:spLocks/>
          </xdr:cNvSpPr>
        </xdr:nvSpPr>
        <xdr:spPr bwMode="auto">
          <a:xfrm>
            <a:off x="101727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40" name="Freeform 38">
            <a:extLst>
              <a:ext uri="{FF2B5EF4-FFF2-40B4-BE49-F238E27FC236}">
                <a16:creationId xmlns:a16="http://schemas.microsoft.com/office/drawing/2014/main" id="{00000000-0008-0000-0200-0000F0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3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3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41" name="Freeform 39">
            <a:extLst>
              <a:ext uri="{FF2B5EF4-FFF2-40B4-BE49-F238E27FC236}">
                <a16:creationId xmlns:a16="http://schemas.microsoft.com/office/drawing/2014/main" id="{00000000-0008-0000-0200-0000F1000000}"/>
              </a:ext>
            </a:extLst>
          </xdr:cNvPr>
          <xdr:cNvSpPr>
            <a:spLocks/>
          </xdr:cNvSpPr>
        </xdr:nvSpPr>
        <xdr:spPr bwMode="auto">
          <a:xfrm>
            <a:off x="10067925" y="938213"/>
            <a:ext cx="57150" cy="38100"/>
          </a:xfrm>
          <a:custGeom>
            <a:avLst/>
            <a:gdLst>
              <a:gd name="T0" fmla="*/ 34 w 67"/>
              <a:gd name="T1" fmla="*/ 0 h 48"/>
              <a:gd name="T2" fmla="*/ 46 w 67"/>
              <a:gd name="T3" fmla="*/ 1 h 48"/>
              <a:gd name="T4" fmla="*/ 54 w 67"/>
              <a:gd name="T5" fmla="*/ 5 h 48"/>
              <a:gd name="T6" fmla="*/ 57 w 67"/>
              <a:gd name="T7" fmla="*/ 11 h 48"/>
              <a:gd name="T8" fmla="*/ 55 w 67"/>
              <a:gd name="T9" fmla="*/ 16 h 48"/>
              <a:gd name="T10" fmla="*/ 48 w 67"/>
              <a:gd name="T11" fmla="*/ 19 h 48"/>
              <a:gd name="T12" fmla="*/ 38 w 67"/>
              <a:gd name="T13" fmla="*/ 23 h 48"/>
              <a:gd name="T14" fmla="*/ 38 w 67"/>
              <a:gd name="T15" fmla="*/ 25 h 48"/>
              <a:gd name="T16" fmla="*/ 37 w 67"/>
              <a:gd name="T17" fmla="*/ 28 h 48"/>
              <a:gd name="T18" fmla="*/ 38 w 67"/>
              <a:gd name="T19" fmla="*/ 31 h 48"/>
              <a:gd name="T20" fmla="*/ 39 w 67"/>
              <a:gd name="T21" fmla="*/ 36 h 48"/>
              <a:gd name="T22" fmla="*/ 43 w 67"/>
              <a:gd name="T23" fmla="*/ 38 h 48"/>
              <a:gd name="T24" fmla="*/ 45 w 67"/>
              <a:gd name="T25" fmla="*/ 40 h 48"/>
              <a:gd name="T26" fmla="*/ 49 w 67"/>
              <a:gd name="T27" fmla="*/ 41 h 48"/>
              <a:gd name="T28" fmla="*/ 50 w 67"/>
              <a:gd name="T29" fmla="*/ 41 h 48"/>
              <a:gd name="T30" fmla="*/ 52 w 67"/>
              <a:gd name="T31" fmla="*/ 40 h 48"/>
              <a:gd name="T32" fmla="*/ 54 w 67"/>
              <a:gd name="T33" fmla="*/ 40 h 48"/>
              <a:gd name="T34" fmla="*/ 56 w 67"/>
              <a:gd name="T35" fmla="*/ 39 h 48"/>
              <a:gd name="T36" fmla="*/ 58 w 67"/>
              <a:gd name="T37" fmla="*/ 37 h 48"/>
              <a:gd name="T38" fmla="*/ 59 w 67"/>
              <a:gd name="T39" fmla="*/ 35 h 48"/>
              <a:gd name="T40" fmla="*/ 60 w 67"/>
              <a:gd name="T41" fmla="*/ 30 h 48"/>
              <a:gd name="T42" fmla="*/ 67 w 67"/>
              <a:gd name="T43" fmla="*/ 30 h 48"/>
              <a:gd name="T44" fmla="*/ 64 w 67"/>
              <a:gd name="T45" fmla="*/ 40 h 48"/>
              <a:gd name="T46" fmla="*/ 58 w 67"/>
              <a:gd name="T47" fmla="*/ 46 h 48"/>
              <a:gd name="T48" fmla="*/ 49 w 67"/>
              <a:gd name="T49" fmla="*/ 48 h 48"/>
              <a:gd name="T50" fmla="*/ 44 w 67"/>
              <a:gd name="T51" fmla="*/ 48 h 48"/>
              <a:gd name="T52" fmla="*/ 40 w 67"/>
              <a:gd name="T53" fmla="*/ 46 h 48"/>
              <a:gd name="T54" fmla="*/ 36 w 67"/>
              <a:gd name="T55" fmla="*/ 43 h 48"/>
              <a:gd name="T56" fmla="*/ 34 w 67"/>
              <a:gd name="T57" fmla="*/ 39 h 48"/>
              <a:gd name="T58" fmla="*/ 31 w 67"/>
              <a:gd name="T59" fmla="*/ 43 h 48"/>
              <a:gd name="T60" fmla="*/ 27 w 67"/>
              <a:gd name="T61" fmla="*/ 46 h 48"/>
              <a:gd name="T62" fmla="*/ 23 w 67"/>
              <a:gd name="T63" fmla="*/ 48 h 48"/>
              <a:gd name="T64" fmla="*/ 19 w 67"/>
              <a:gd name="T65" fmla="*/ 48 h 48"/>
              <a:gd name="T66" fmla="*/ 9 w 67"/>
              <a:gd name="T67" fmla="*/ 46 h 48"/>
              <a:gd name="T68" fmla="*/ 3 w 67"/>
              <a:gd name="T69" fmla="*/ 40 h 48"/>
              <a:gd name="T70" fmla="*/ 0 w 67"/>
              <a:gd name="T71" fmla="*/ 30 h 48"/>
              <a:gd name="T72" fmla="*/ 8 w 67"/>
              <a:gd name="T73" fmla="*/ 30 h 48"/>
              <a:gd name="T74" fmla="*/ 8 w 67"/>
              <a:gd name="T75" fmla="*/ 35 h 48"/>
              <a:gd name="T76" fmla="*/ 10 w 67"/>
              <a:gd name="T77" fmla="*/ 37 h 48"/>
              <a:gd name="T78" fmla="*/ 11 w 67"/>
              <a:gd name="T79" fmla="*/ 39 h 48"/>
              <a:gd name="T80" fmla="*/ 13 w 67"/>
              <a:gd name="T81" fmla="*/ 40 h 48"/>
              <a:gd name="T82" fmla="*/ 15 w 67"/>
              <a:gd name="T83" fmla="*/ 40 h 48"/>
              <a:gd name="T84" fmla="*/ 18 w 67"/>
              <a:gd name="T85" fmla="*/ 41 h 48"/>
              <a:gd name="T86" fmla="*/ 19 w 67"/>
              <a:gd name="T87" fmla="*/ 41 h 48"/>
              <a:gd name="T88" fmla="*/ 22 w 67"/>
              <a:gd name="T89" fmla="*/ 40 h 48"/>
              <a:gd name="T90" fmla="*/ 25 w 67"/>
              <a:gd name="T91" fmla="*/ 38 h 48"/>
              <a:gd name="T92" fmla="*/ 27 w 67"/>
              <a:gd name="T93" fmla="*/ 36 h 48"/>
              <a:gd name="T94" fmla="*/ 30 w 67"/>
              <a:gd name="T95" fmla="*/ 31 h 48"/>
              <a:gd name="T96" fmla="*/ 30 w 67"/>
              <a:gd name="T97" fmla="*/ 28 h 48"/>
              <a:gd name="T98" fmla="*/ 30 w 67"/>
              <a:gd name="T99" fmla="*/ 25 h 48"/>
              <a:gd name="T100" fmla="*/ 28 w 67"/>
              <a:gd name="T101" fmla="*/ 23 h 48"/>
              <a:gd name="T102" fmla="*/ 20 w 67"/>
              <a:gd name="T103" fmla="*/ 19 h 48"/>
              <a:gd name="T104" fmla="*/ 13 w 67"/>
              <a:gd name="T105" fmla="*/ 16 h 48"/>
              <a:gd name="T106" fmla="*/ 11 w 67"/>
              <a:gd name="T107" fmla="*/ 11 h 48"/>
              <a:gd name="T108" fmla="*/ 14 w 67"/>
              <a:gd name="T109" fmla="*/ 5 h 48"/>
              <a:gd name="T110" fmla="*/ 22 w 67"/>
              <a:gd name="T111" fmla="*/ 1 h 48"/>
              <a:gd name="T112" fmla="*/ 34 w 67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8">
                <a:moveTo>
                  <a:pt x="34" y="0"/>
                </a:moveTo>
                <a:lnTo>
                  <a:pt x="46" y="1"/>
                </a:lnTo>
                <a:lnTo>
                  <a:pt x="54" y="5"/>
                </a:lnTo>
                <a:lnTo>
                  <a:pt x="57" y="11"/>
                </a:lnTo>
                <a:lnTo>
                  <a:pt x="55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3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7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1" y="43"/>
                </a:lnTo>
                <a:lnTo>
                  <a:pt x="27" y="46"/>
                </a:lnTo>
                <a:lnTo>
                  <a:pt x="23" y="48"/>
                </a:lnTo>
                <a:lnTo>
                  <a:pt x="19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8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8" y="41"/>
                </a:lnTo>
                <a:lnTo>
                  <a:pt x="19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30" y="31"/>
                </a:lnTo>
                <a:lnTo>
                  <a:pt x="30" y="28"/>
                </a:lnTo>
                <a:lnTo>
                  <a:pt x="30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528638</xdr:rowOff>
    </xdr:from>
    <xdr:to>
      <xdr:col>29</xdr:col>
      <xdr:colOff>466725</xdr:colOff>
      <xdr:row>3</xdr:row>
      <xdr:rowOff>52388</xdr:rowOff>
    </xdr:to>
    <xdr:grpSp>
      <xdr:nvGrpSpPr>
        <xdr:cNvPr id="242" name="Month 8" descr="Blue bear face" title="Month 8 navagation button">
          <a:hlinkClick xmlns:r="http://schemas.openxmlformats.org/officeDocument/2006/relationships" r:id="rId8" tooltip="Click to view Month 8"/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GrpSpPr/>
      </xdr:nvGrpSpPr>
      <xdr:grpSpPr>
        <a:xfrm>
          <a:off x="10429875" y="747713"/>
          <a:ext cx="400050" cy="295275"/>
          <a:chOff x="10439400" y="757238"/>
          <a:chExt cx="400050" cy="295275"/>
        </a:xfrm>
      </xdr:grpSpPr>
      <xdr:sp macro="" textlink="">
        <xdr:nvSpPr>
          <xdr:cNvPr id="243" name="Freeform 40">
            <a:hlinkClick xmlns:r="http://schemas.openxmlformats.org/officeDocument/2006/relationships" r:id="rId8" tooltip="Show Month #8"/>
            <a:extLst>
              <a:ext uri="{FF2B5EF4-FFF2-40B4-BE49-F238E27FC236}">
                <a16:creationId xmlns:a16="http://schemas.microsoft.com/office/drawing/2014/main" id="{00000000-0008-0000-0200-0000F3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7572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7 h 345"/>
              <a:gd name="T24" fmla="*/ 322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8 h 345"/>
              <a:gd name="T44" fmla="*/ 127 w 458"/>
              <a:gd name="T45" fmla="*/ 170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4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6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rgbClr val="0070C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44" name="Freeform 41">
            <a:extLst>
              <a:ext uri="{FF2B5EF4-FFF2-40B4-BE49-F238E27FC236}">
                <a16:creationId xmlns:a16="http://schemas.microsoft.com/office/drawing/2014/main" id="{00000000-0008-0000-0200-0000F4000000}"/>
              </a:ext>
            </a:extLst>
          </xdr:cNvPr>
          <xdr:cNvSpPr>
            <a:spLocks/>
          </xdr:cNvSpPr>
        </xdr:nvSpPr>
        <xdr:spPr bwMode="auto">
          <a:xfrm>
            <a:off x="105251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45" name="Freeform 42">
            <a:extLst>
              <a:ext uri="{FF2B5EF4-FFF2-40B4-BE49-F238E27FC236}">
                <a16:creationId xmlns:a16="http://schemas.microsoft.com/office/drawing/2014/main" id="{00000000-0008-0000-0200-0000F5000000}"/>
              </a:ext>
            </a:extLst>
          </xdr:cNvPr>
          <xdr:cNvSpPr>
            <a:spLocks/>
          </xdr:cNvSpPr>
        </xdr:nvSpPr>
        <xdr:spPr bwMode="auto">
          <a:xfrm>
            <a:off x="107156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46" name="Freeform 43">
            <a:extLst>
              <a:ext uri="{FF2B5EF4-FFF2-40B4-BE49-F238E27FC236}">
                <a16:creationId xmlns:a16="http://schemas.microsoft.com/office/drawing/2014/main" id="{00000000-0008-0000-0200-0000F6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47" name="Freeform 44">
            <a:extLst>
              <a:ext uri="{FF2B5EF4-FFF2-40B4-BE49-F238E27FC236}">
                <a16:creationId xmlns:a16="http://schemas.microsoft.com/office/drawing/2014/main" id="{00000000-0008-0000-0200-0000F7000000}"/>
              </a:ext>
            </a:extLst>
          </xdr:cNvPr>
          <xdr:cNvSpPr>
            <a:spLocks/>
          </xdr:cNvSpPr>
        </xdr:nvSpPr>
        <xdr:spPr bwMode="auto">
          <a:xfrm>
            <a:off x="10610850" y="938213"/>
            <a:ext cx="57150" cy="38100"/>
          </a:xfrm>
          <a:custGeom>
            <a:avLst/>
            <a:gdLst>
              <a:gd name="T0" fmla="*/ 34 w 66"/>
              <a:gd name="T1" fmla="*/ 0 h 48"/>
              <a:gd name="T2" fmla="*/ 46 w 66"/>
              <a:gd name="T3" fmla="*/ 1 h 48"/>
              <a:gd name="T4" fmla="*/ 53 w 66"/>
              <a:gd name="T5" fmla="*/ 5 h 48"/>
              <a:gd name="T6" fmla="*/ 57 w 66"/>
              <a:gd name="T7" fmla="*/ 11 h 48"/>
              <a:gd name="T8" fmla="*/ 54 w 66"/>
              <a:gd name="T9" fmla="*/ 16 h 48"/>
              <a:gd name="T10" fmla="*/ 48 w 66"/>
              <a:gd name="T11" fmla="*/ 19 h 48"/>
              <a:gd name="T12" fmla="*/ 38 w 66"/>
              <a:gd name="T13" fmla="*/ 23 h 48"/>
              <a:gd name="T14" fmla="*/ 38 w 66"/>
              <a:gd name="T15" fmla="*/ 25 h 48"/>
              <a:gd name="T16" fmla="*/ 37 w 66"/>
              <a:gd name="T17" fmla="*/ 28 h 48"/>
              <a:gd name="T18" fmla="*/ 38 w 66"/>
              <a:gd name="T19" fmla="*/ 31 h 48"/>
              <a:gd name="T20" fmla="*/ 39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9 w 66"/>
              <a:gd name="T27" fmla="*/ 41 h 48"/>
              <a:gd name="T28" fmla="*/ 50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8 w 66"/>
              <a:gd name="T37" fmla="*/ 37 h 48"/>
              <a:gd name="T38" fmla="*/ 59 w 66"/>
              <a:gd name="T39" fmla="*/ 35 h 48"/>
              <a:gd name="T40" fmla="*/ 60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8 w 66"/>
              <a:gd name="T47" fmla="*/ 46 h 48"/>
              <a:gd name="T48" fmla="*/ 49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4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3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8 w 66"/>
              <a:gd name="T73" fmla="*/ 30 h 48"/>
              <a:gd name="T74" fmla="*/ 9 w 66"/>
              <a:gd name="T75" fmla="*/ 35 h 48"/>
              <a:gd name="T76" fmla="*/ 10 w 66"/>
              <a:gd name="T77" fmla="*/ 37 h 48"/>
              <a:gd name="T78" fmla="*/ 11 w 66"/>
              <a:gd name="T79" fmla="*/ 39 h 48"/>
              <a:gd name="T80" fmla="*/ 13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5 w 66"/>
              <a:gd name="T91" fmla="*/ 38 h 48"/>
              <a:gd name="T92" fmla="*/ 27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8 w 66"/>
              <a:gd name="T101" fmla="*/ 23 h 48"/>
              <a:gd name="T102" fmla="*/ 20 w 66"/>
              <a:gd name="T103" fmla="*/ 19 h 48"/>
              <a:gd name="T104" fmla="*/ 13 w 66"/>
              <a:gd name="T105" fmla="*/ 16 h 48"/>
              <a:gd name="T106" fmla="*/ 11 w 66"/>
              <a:gd name="T107" fmla="*/ 11 h 48"/>
              <a:gd name="T108" fmla="*/ 14 w 66"/>
              <a:gd name="T109" fmla="*/ 5 h 48"/>
              <a:gd name="T110" fmla="*/ 22 w 66"/>
              <a:gd name="T111" fmla="*/ 1 h 48"/>
              <a:gd name="T112" fmla="*/ 34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4" y="0"/>
                </a:moveTo>
                <a:lnTo>
                  <a:pt x="46" y="1"/>
                </a:lnTo>
                <a:lnTo>
                  <a:pt x="53" y="5"/>
                </a:lnTo>
                <a:lnTo>
                  <a:pt x="57" y="11"/>
                </a:lnTo>
                <a:lnTo>
                  <a:pt x="54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2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6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0" y="43"/>
                </a:lnTo>
                <a:lnTo>
                  <a:pt x="27" y="46"/>
                </a:lnTo>
                <a:lnTo>
                  <a:pt x="23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9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528638</xdr:rowOff>
    </xdr:from>
    <xdr:to>
      <xdr:col>32</xdr:col>
      <xdr:colOff>57150</xdr:colOff>
      <xdr:row>3</xdr:row>
      <xdr:rowOff>52388</xdr:rowOff>
    </xdr:to>
    <xdr:grpSp>
      <xdr:nvGrpSpPr>
        <xdr:cNvPr id="248" name="Month 9" descr="Purple bear face" title="Month 9 navigation button">
          <a:hlinkClick xmlns:r="http://schemas.openxmlformats.org/officeDocument/2006/relationships" r:id="rId9" tooltip="Click to view Month 9"/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GrpSpPr/>
      </xdr:nvGrpSpPr>
      <xdr:grpSpPr>
        <a:xfrm>
          <a:off x="10972800" y="747713"/>
          <a:ext cx="400050" cy="295275"/>
          <a:chOff x="10982325" y="757238"/>
          <a:chExt cx="400050" cy="295275"/>
        </a:xfrm>
      </xdr:grpSpPr>
      <xdr:sp macro="" textlink="">
        <xdr:nvSpPr>
          <xdr:cNvPr id="249" name="Freeform 45">
            <a:hlinkClick xmlns:r="http://schemas.openxmlformats.org/officeDocument/2006/relationships" r:id="rId9" tooltip="Show Month #9"/>
            <a:extLst>
              <a:ext uri="{FF2B5EF4-FFF2-40B4-BE49-F238E27FC236}">
                <a16:creationId xmlns:a16="http://schemas.microsoft.com/office/drawing/2014/main" id="{00000000-0008-0000-0200-0000F9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5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3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5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50" name="Freeform 46">
            <a:extLst>
              <a:ext uri="{FF2B5EF4-FFF2-40B4-BE49-F238E27FC236}">
                <a16:creationId xmlns:a16="http://schemas.microsoft.com/office/drawing/2014/main" id="{00000000-0008-0000-0200-0000FA000000}"/>
              </a:ext>
            </a:extLst>
          </xdr:cNvPr>
          <xdr:cNvSpPr>
            <a:spLocks/>
          </xdr:cNvSpPr>
        </xdr:nvSpPr>
        <xdr:spPr bwMode="auto">
          <a:xfrm>
            <a:off x="11068050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51" name="Freeform 47">
            <a:extLst>
              <a:ext uri="{FF2B5EF4-FFF2-40B4-BE49-F238E27FC236}">
                <a16:creationId xmlns:a16="http://schemas.microsoft.com/office/drawing/2014/main" id="{00000000-0008-0000-0200-0000FB000000}"/>
              </a:ext>
            </a:extLst>
          </xdr:cNvPr>
          <xdr:cNvSpPr>
            <a:spLocks/>
          </xdr:cNvSpPr>
        </xdr:nvSpPr>
        <xdr:spPr bwMode="auto">
          <a:xfrm>
            <a:off x="1125855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52" name="Freeform 48">
            <a:extLst>
              <a:ext uri="{FF2B5EF4-FFF2-40B4-BE49-F238E27FC236}">
                <a16:creationId xmlns:a16="http://schemas.microsoft.com/office/drawing/2014/main" id="{00000000-0008-0000-0200-0000FC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2 w 98"/>
              <a:gd name="T29" fmla="*/ 69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0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2" y="56"/>
                </a:lnTo>
                <a:lnTo>
                  <a:pt x="16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2" y="69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0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53" name="Freeform 49">
            <a:extLst>
              <a:ext uri="{FF2B5EF4-FFF2-40B4-BE49-F238E27FC236}">
                <a16:creationId xmlns:a16="http://schemas.microsoft.com/office/drawing/2014/main" id="{00000000-0008-0000-0200-0000FD000000}"/>
              </a:ext>
            </a:extLst>
          </xdr:cNvPr>
          <xdr:cNvSpPr>
            <a:spLocks/>
          </xdr:cNvSpPr>
        </xdr:nvSpPr>
        <xdr:spPr bwMode="auto">
          <a:xfrm>
            <a:off x="11153775" y="938213"/>
            <a:ext cx="57150" cy="38100"/>
          </a:xfrm>
          <a:custGeom>
            <a:avLst/>
            <a:gdLst>
              <a:gd name="T0" fmla="*/ 33 w 65"/>
              <a:gd name="T1" fmla="*/ 0 h 48"/>
              <a:gd name="T2" fmla="*/ 45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6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4 w 65"/>
              <a:gd name="T35" fmla="*/ 39 h 48"/>
              <a:gd name="T36" fmla="*/ 57 w 65"/>
              <a:gd name="T37" fmla="*/ 37 h 48"/>
              <a:gd name="T38" fmla="*/ 58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7 w 65"/>
              <a:gd name="T47" fmla="*/ 46 h 48"/>
              <a:gd name="T48" fmla="*/ 48 w 65"/>
              <a:gd name="T49" fmla="*/ 48 h 48"/>
              <a:gd name="T50" fmla="*/ 42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3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8 w 65"/>
              <a:gd name="T75" fmla="*/ 35 h 48"/>
              <a:gd name="T76" fmla="*/ 9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1 w 65"/>
              <a:gd name="T111" fmla="*/ 1 h 48"/>
              <a:gd name="T112" fmla="*/ 33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3" y="0"/>
                </a:moveTo>
                <a:lnTo>
                  <a:pt x="45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6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4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7" y="46"/>
                </a:lnTo>
                <a:lnTo>
                  <a:pt x="48" y="48"/>
                </a:lnTo>
                <a:lnTo>
                  <a:pt x="42" y="48"/>
                </a:lnTo>
                <a:lnTo>
                  <a:pt x="39" y="46"/>
                </a:lnTo>
                <a:lnTo>
                  <a:pt x="36" y="43"/>
                </a:lnTo>
                <a:lnTo>
                  <a:pt x="33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528638</xdr:rowOff>
    </xdr:from>
    <xdr:to>
      <xdr:col>32</xdr:col>
      <xdr:colOff>600075</xdr:colOff>
      <xdr:row>3</xdr:row>
      <xdr:rowOff>52388</xdr:rowOff>
    </xdr:to>
    <xdr:grpSp>
      <xdr:nvGrpSpPr>
        <xdr:cNvPr id="254" name="Month 10" descr="Orange bear face" title="Month 10 navigation button">
          <a:hlinkClick xmlns:r="http://schemas.openxmlformats.org/officeDocument/2006/relationships" r:id="rId10" tooltip="Click to view Month 10"/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GrpSpPr/>
      </xdr:nvGrpSpPr>
      <xdr:grpSpPr>
        <a:xfrm>
          <a:off x="11515725" y="747713"/>
          <a:ext cx="400050" cy="295275"/>
          <a:chOff x="11525250" y="757238"/>
          <a:chExt cx="400050" cy="295275"/>
        </a:xfrm>
      </xdr:grpSpPr>
      <xdr:sp macro="" textlink="">
        <xdr:nvSpPr>
          <xdr:cNvPr id="255" name="Freeform 50">
            <a:hlinkClick xmlns:r="http://schemas.openxmlformats.org/officeDocument/2006/relationships" r:id="rId10" tooltip="Show Month #10"/>
            <a:extLst>
              <a:ext uri="{FF2B5EF4-FFF2-40B4-BE49-F238E27FC236}">
                <a16:creationId xmlns:a16="http://schemas.microsoft.com/office/drawing/2014/main" id="{00000000-0008-0000-0200-0000FF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4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8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2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4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56" name="Freeform 51">
            <a:extLst>
              <a:ext uri="{FF2B5EF4-FFF2-40B4-BE49-F238E27FC236}">
                <a16:creationId xmlns:a16="http://schemas.microsoft.com/office/drawing/2014/main" id="{00000000-0008-0000-0200-000000010000}"/>
              </a:ext>
            </a:extLst>
          </xdr:cNvPr>
          <xdr:cNvSpPr>
            <a:spLocks/>
          </xdr:cNvSpPr>
        </xdr:nvSpPr>
        <xdr:spPr bwMode="auto">
          <a:xfrm>
            <a:off x="1161097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57" name="Freeform 52">
            <a:extLst>
              <a:ext uri="{FF2B5EF4-FFF2-40B4-BE49-F238E27FC236}">
                <a16:creationId xmlns:a16="http://schemas.microsoft.com/office/drawing/2014/main" id="{00000000-0008-0000-0200-000001010000}"/>
              </a:ext>
            </a:extLst>
          </xdr:cNvPr>
          <xdr:cNvSpPr>
            <a:spLocks/>
          </xdr:cNvSpPr>
        </xdr:nvSpPr>
        <xdr:spPr bwMode="auto">
          <a:xfrm>
            <a:off x="11801475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58" name="Freeform 53">
            <a:extLst>
              <a:ext uri="{FF2B5EF4-FFF2-40B4-BE49-F238E27FC236}">
                <a16:creationId xmlns:a16="http://schemas.microsoft.com/office/drawing/2014/main" id="{00000000-0008-0000-0200-000002010000}"/>
              </a:ext>
            </a:extLst>
          </xdr:cNvPr>
          <xdr:cNvSpPr>
            <a:spLocks noEditPoints="1"/>
          </xdr:cNvSpPr>
        </xdr:nvSpPr>
        <xdr:spPr bwMode="auto">
          <a:xfrm>
            <a:off x="11687175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6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59" name="Freeform 54">
            <a:extLst>
              <a:ext uri="{FF2B5EF4-FFF2-40B4-BE49-F238E27FC236}">
                <a16:creationId xmlns:a16="http://schemas.microsoft.com/office/drawing/2014/main" id="{00000000-0008-0000-0200-000003010000}"/>
              </a:ext>
            </a:extLst>
          </xdr:cNvPr>
          <xdr:cNvSpPr>
            <a:spLocks/>
          </xdr:cNvSpPr>
        </xdr:nvSpPr>
        <xdr:spPr bwMode="auto">
          <a:xfrm>
            <a:off x="11696700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0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0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528638</xdr:rowOff>
    </xdr:from>
    <xdr:to>
      <xdr:col>34</xdr:col>
      <xdr:colOff>285750</xdr:colOff>
      <xdr:row>3</xdr:row>
      <xdr:rowOff>52388</xdr:rowOff>
    </xdr:to>
    <xdr:grpSp>
      <xdr:nvGrpSpPr>
        <xdr:cNvPr id="260" name="Month 11" descr="Lime green bear face" title="Month 11 navigation button">
          <a:hlinkClick xmlns:r="http://schemas.openxmlformats.org/officeDocument/2006/relationships" r:id="rId11" tooltip="Click to view Month 11"/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GrpSpPr/>
      </xdr:nvGrpSpPr>
      <xdr:grpSpPr>
        <a:xfrm>
          <a:off x="12058650" y="747713"/>
          <a:ext cx="400050" cy="295275"/>
          <a:chOff x="12068175" y="757238"/>
          <a:chExt cx="400050" cy="295275"/>
        </a:xfrm>
      </xdr:grpSpPr>
      <xdr:sp macro="" textlink="">
        <xdr:nvSpPr>
          <xdr:cNvPr id="261" name="Freeform 55">
            <a:hlinkClick xmlns:r="http://schemas.openxmlformats.org/officeDocument/2006/relationships" r:id="rId11" tooltip="Show Month #11"/>
            <a:extLst>
              <a:ext uri="{FF2B5EF4-FFF2-40B4-BE49-F238E27FC236}">
                <a16:creationId xmlns:a16="http://schemas.microsoft.com/office/drawing/2014/main" id="{00000000-0008-0000-0200-000005010000}"/>
              </a:ext>
            </a:extLst>
          </xdr:cNvPr>
          <xdr:cNvSpPr>
            <a:spLocks noEditPoints="1"/>
          </xdr:cNvSpPr>
        </xdr:nvSpPr>
        <xdr:spPr bwMode="auto">
          <a:xfrm>
            <a:off x="120681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5 w 458"/>
              <a:gd name="T11" fmla="*/ 279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2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2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4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5" y="279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3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9"/>
                </a:lnTo>
                <a:lnTo>
                  <a:pt x="139" y="188"/>
                </a:lnTo>
                <a:lnTo>
                  <a:pt x="136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4"/>
                </a:lnTo>
                <a:lnTo>
                  <a:pt x="340" y="20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8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3"/>
                </a:lnTo>
                <a:lnTo>
                  <a:pt x="407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6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6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62" name="Freeform 56">
            <a:extLst>
              <a:ext uri="{FF2B5EF4-FFF2-40B4-BE49-F238E27FC236}">
                <a16:creationId xmlns:a16="http://schemas.microsoft.com/office/drawing/2014/main" id="{00000000-0008-0000-0200-000006010000}"/>
              </a:ext>
            </a:extLst>
          </xdr:cNvPr>
          <xdr:cNvSpPr>
            <a:spLocks/>
          </xdr:cNvSpPr>
        </xdr:nvSpPr>
        <xdr:spPr bwMode="auto">
          <a:xfrm>
            <a:off x="121539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63" name="Freeform 57">
            <a:extLst>
              <a:ext uri="{FF2B5EF4-FFF2-40B4-BE49-F238E27FC236}">
                <a16:creationId xmlns:a16="http://schemas.microsoft.com/office/drawing/2014/main" id="{00000000-0008-0000-0200-000007010000}"/>
              </a:ext>
            </a:extLst>
          </xdr:cNvPr>
          <xdr:cNvSpPr>
            <a:spLocks/>
          </xdr:cNvSpPr>
        </xdr:nvSpPr>
        <xdr:spPr bwMode="auto">
          <a:xfrm>
            <a:off x="123444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64" name="Freeform 58">
            <a:extLst>
              <a:ext uri="{FF2B5EF4-FFF2-40B4-BE49-F238E27FC236}">
                <a16:creationId xmlns:a16="http://schemas.microsoft.com/office/drawing/2014/main" id="{00000000-0008-0000-0200-000008010000}"/>
              </a:ext>
            </a:extLst>
          </xdr:cNvPr>
          <xdr:cNvSpPr>
            <a:spLocks noEditPoints="1"/>
          </xdr:cNvSpPr>
        </xdr:nvSpPr>
        <xdr:spPr bwMode="auto">
          <a:xfrm>
            <a:off x="122301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65" name="Freeform 59">
            <a:extLst>
              <a:ext uri="{FF2B5EF4-FFF2-40B4-BE49-F238E27FC236}">
                <a16:creationId xmlns:a16="http://schemas.microsoft.com/office/drawing/2014/main" id="{00000000-0008-0000-0200-000009010000}"/>
              </a:ext>
            </a:extLst>
          </xdr:cNvPr>
          <xdr:cNvSpPr>
            <a:spLocks/>
          </xdr:cNvSpPr>
        </xdr:nvSpPr>
        <xdr:spPr bwMode="auto">
          <a:xfrm>
            <a:off x="12239625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6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9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8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1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9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9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6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9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8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1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9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9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528638</xdr:rowOff>
    </xdr:from>
    <xdr:to>
      <xdr:col>35</xdr:col>
      <xdr:colOff>66675</xdr:colOff>
      <xdr:row>3</xdr:row>
      <xdr:rowOff>52388</xdr:rowOff>
    </xdr:to>
    <xdr:grpSp>
      <xdr:nvGrpSpPr>
        <xdr:cNvPr id="266" name="Month 12" descr="Pink bear face" title="Month 12 navigation button">
          <a:hlinkClick xmlns:r="http://schemas.openxmlformats.org/officeDocument/2006/relationships" r:id="rId12" tooltip="Click to view Month 12"/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GrpSpPr/>
      </xdr:nvGrpSpPr>
      <xdr:grpSpPr>
        <a:xfrm>
          <a:off x="12601575" y="747713"/>
          <a:ext cx="400050" cy="295275"/>
          <a:chOff x="12611100" y="757238"/>
          <a:chExt cx="400050" cy="295275"/>
        </a:xfrm>
      </xdr:grpSpPr>
      <xdr:sp macro="" textlink="">
        <xdr:nvSpPr>
          <xdr:cNvPr id="267" name="Freeform 60">
            <a:hlinkClick xmlns:r="http://schemas.openxmlformats.org/officeDocument/2006/relationships" r:id="rId12" tooltip="Show Month #12"/>
            <a:extLst>
              <a:ext uri="{FF2B5EF4-FFF2-40B4-BE49-F238E27FC236}">
                <a16:creationId xmlns:a16="http://schemas.microsoft.com/office/drawing/2014/main" id="{00000000-0008-0000-0200-00000B010000}"/>
              </a:ext>
            </a:extLst>
          </xdr:cNvPr>
          <xdr:cNvSpPr>
            <a:spLocks noEditPoints="1"/>
          </xdr:cNvSpPr>
        </xdr:nvSpPr>
        <xdr:spPr bwMode="auto">
          <a:xfrm>
            <a:off x="12611100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9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3"/>
                </a:lnTo>
                <a:lnTo>
                  <a:pt x="408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68" name="Freeform 61">
            <a:extLst>
              <a:ext uri="{FF2B5EF4-FFF2-40B4-BE49-F238E27FC236}">
                <a16:creationId xmlns:a16="http://schemas.microsoft.com/office/drawing/2014/main" id="{00000000-0008-0000-0200-00000C010000}"/>
              </a:ext>
            </a:extLst>
          </xdr:cNvPr>
          <xdr:cNvSpPr>
            <a:spLocks/>
          </xdr:cNvSpPr>
        </xdr:nvSpPr>
        <xdr:spPr bwMode="auto">
          <a:xfrm>
            <a:off x="126968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69" name="Freeform 62">
            <a:extLst>
              <a:ext uri="{FF2B5EF4-FFF2-40B4-BE49-F238E27FC236}">
                <a16:creationId xmlns:a16="http://schemas.microsoft.com/office/drawing/2014/main" id="{00000000-0008-0000-0200-00000D010000}"/>
              </a:ext>
            </a:extLst>
          </xdr:cNvPr>
          <xdr:cNvSpPr>
            <a:spLocks/>
          </xdr:cNvSpPr>
        </xdr:nvSpPr>
        <xdr:spPr bwMode="auto">
          <a:xfrm>
            <a:off x="128873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70" name="Freeform 63">
            <a:extLst>
              <a:ext uri="{FF2B5EF4-FFF2-40B4-BE49-F238E27FC236}">
                <a16:creationId xmlns:a16="http://schemas.microsoft.com/office/drawing/2014/main" id="{00000000-0008-0000-0200-00000E010000}"/>
              </a:ext>
            </a:extLst>
          </xdr:cNvPr>
          <xdr:cNvSpPr>
            <a:spLocks noEditPoints="1"/>
          </xdr:cNvSpPr>
        </xdr:nvSpPr>
        <xdr:spPr bwMode="auto">
          <a:xfrm>
            <a:off x="1277302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2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2" y="69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5" y="67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4"/>
                </a:lnTo>
                <a:lnTo>
                  <a:pt x="53" y="51"/>
                </a:lnTo>
                <a:lnTo>
                  <a:pt x="55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71" name="Freeform 64">
            <a:extLst>
              <a:ext uri="{FF2B5EF4-FFF2-40B4-BE49-F238E27FC236}">
                <a16:creationId xmlns:a16="http://schemas.microsoft.com/office/drawing/2014/main" id="{00000000-0008-0000-0200-00000F010000}"/>
              </a:ext>
            </a:extLst>
          </xdr:cNvPr>
          <xdr:cNvSpPr>
            <a:spLocks/>
          </xdr:cNvSpPr>
        </xdr:nvSpPr>
        <xdr:spPr bwMode="auto">
          <a:xfrm>
            <a:off x="12782550" y="938213"/>
            <a:ext cx="57150" cy="38100"/>
          </a:xfrm>
          <a:custGeom>
            <a:avLst/>
            <a:gdLst>
              <a:gd name="T0" fmla="*/ 33 w 66"/>
              <a:gd name="T1" fmla="*/ 0 h 48"/>
              <a:gd name="T2" fmla="*/ 45 w 66"/>
              <a:gd name="T3" fmla="*/ 1 h 48"/>
              <a:gd name="T4" fmla="*/ 53 w 66"/>
              <a:gd name="T5" fmla="*/ 5 h 48"/>
              <a:gd name="T6" fmla="*/ 56 w 66"/>
              <a:gd name="T7" fmla="*/ 11 h 48"/>
              <a:gd name="T8" fmla="*/ 54 w 66"/>
              <a:gd name="T9" fmla="*/ 16 h 48"/>
              <a:gd name="T10" fmla="*/ 47 w 66"/>
              <a:gd name="T11" fmla="*/ 19 h 48"/>
              <a:gd name="T12" fmla="*/ 39 w 66"/>
              <a:gd name="T13" fmla="*/ 23 h 48"/>
              <a:gd name="T14" fmla="*/ 37 w 66"/>
              <a:gd name="T15" fmla="*/ 25 h 48"/>
              <a:gd name="T16" fmla="*/ 37 w 66"/>
              <a:gd name="T17" fmla="*/ 28 h 48"/>
              <a:gd name="T18" fmla="*/ 37 w 66"/>
              <a:gd name="T19" fmla="*/ 31 h 48"/>
              <a:gd name="T20" fmla="*/ 40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8 w 66"/>
              <a:gd name="T27" fmla="*/ 41 h 48"/>
              <a:gd name="T28" fmla="*/ 49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7 w 66"/>
              <a:gd name="T37" fmla="*/ 37 h 48"/>
              <a:gd name="T38" fmla="*/ 58 w 66"/>
              <a:gd name="T39" fmla="*/ 35 h 48"/>
              <a:gd name="T40" fmla="*/ 59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7 w 66"/>
              <a:gd name="T47" fmla="*/ 46 h 48"/>
              <a:gd name="T48" fmla="*/ 48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3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2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7 w 66"/>
              <a:gd name="T73" fmla="*/ 30 h 48"/>
              <a:gd name="T74" fmla="*/ 8 w 66"/>
              <a:gd name="T75" fmla="*/ 35 h 48"/>
              <a:gd name="T76" fmla="*/ 9 w 66"/>
              <a:gd name="T77" fmla="*/ 37 h 48"/>
              <a:gd name="T78" fmla="*/ 10 w 66"/>
              <a:gd name="T79" fmla="*/ 39 h 48"/>
              <a:gd name="T80" fmla="*/ 12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4 w 66"/>
              <a:gd name="T91" fmla="*/ 38 h 48"/>
              <a:gd name="T92" fmla="*/ 28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9 w 66"/>
              <a:gd name="T101" fmla="*/ 23 h 48"/>
              <a:gd name="T102" fmla="*/ 19 w 66"/>
              <a:gd name="T103" fmla="*/ 19 h 48"/>
              <a:gd name="T104" fmla="*/ 12 w 66"/>
              <a:gd name="T105" fmla="*/ 16 h 48"/>
              <a:gd name="T106" fmla="*/ 10 w 66"/>
              <a:gd name="T107" fmla="*/ 11 h 48"/>
              <a:gd name="T108" fmla="*/ 13 w 66"/>
              <a:gd name="T109" fmla="*/ 5 h 48"/>
              <a:gd name="T110" fmla="*/ 21 w 66"/>
              <a:gd name="T111" fmla="*/ 1 h 48"/>
              <a:gd name="T112" fmla="*/ 33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3" y="0"/>
                </a:moveTo>
                <a:lnTo>
                  <a:pt x="45" y="1"/>
                </a:lnTo>
                <a:lnTo>
                  <a:pt x="53" y="5"/>
                </a:lnTo>
                <a:lnTo>
                  <a:pt x="56" y="11"/>
                </a:lnTo>
                <a:lnTo>
                  <a:pt x="54" y="16"/>
                </a:lnTo>
                <a:lnTo>
                  <a:pt x="47" y="19"/>
                </a:lnTo>
                <a:lnTo>
                  <a:pt x="39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40" y="36"/>
                </a:lnTo>
                <a:lnTo>
                  <a:pt x="42" y="38"/>
                </a:lnTo>
                <a:lnTo>
                  <a:pt x="45" y="40"/>
                </a:lnTo>
                <a:lnTo>
                  <a:pt x="48" y="41"/>
                </a:lnTo>
                <a:lnTo>
                  <a:pt x="49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6" y="30"/>
                </a:lnTo>
                <a:lnTo>
                  <a:pt x="64" y="40"/>
                </a:lnTo>
                <a:lnTo>
                  <a:pt x="57" y="46"/>
                </a:lnTo>
                <a:lnTo>
                  <a:pt x="48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3" y="39"/>
                </a:lnTo>
                <a:lnTo>
                  <a:pt x="30" y="43"/>
                </a:lnTo>
                <a:lnTo>
                  <a:pt x="27" y="46"/>
                </a:lnTo>
                <a:lnTo>
                  <a:pt x="22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7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4" y="38"/>
                </a:lnTo>
                <a:lnTo>
                  <a:pt x="28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9" y="23"/>
                </a:lnTo>
                <a:lnTo>
                  <a:pt x="19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29</xdr:col>
      <xdr:colOff>65156</xdr:colOff>
      <xdr:row>9</xdr:row>
      <xdr:rowOff>38832</xdr:rowOff>
    </xdr:from>
    <xdr:to>
      <xdr:col>29</xdr:col>
      <xdr:colOff>495300</xdr:colOff>
      <xdr:row>10</xdr:row>
      <xdr:rowOff>304800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4C3507-BBE6-877D-FD05-A38635D90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4"/>
            </a:ext>
          </a:extLst>
        </a:blip>
        <a:stretch>
          <a:fillRect/>
        </a:stretch>
      </xdr:blipFill>
      <xdr:spPr>
        <a:xfrm>
          <a:off x="10428356" y="3629757"/>
          <a:ext cx="430144" cy="570768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628650</xdr:colOff>
      <xdr:row>9</xdr:row>
      <xdr:rowOff>85725</xdr:rowOff>
    </xdr:from>
    <xdr:to>
      <xdr:col>4</xdr:col>
      <xdr:colOff>514350</xdr:colOff>
      <xdr:row>10</xdr:row>
      <xdr:rowOff>752474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5E26571-FB43-8A1F-EA2A-802F458C6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6"/>
            </a:ext>
          </a:extLst>
        </a:blip>
        <a:stretch>
          <a:fillRect/>
        </a:stretch>
      </xdr:blipFill>
      <xdr:spPr>
        <a:xfrm>
          <a:off x="1085850" y="3676650"/>
          <a:ext cx="742950" cy="971549"/>
        </a:xfrm>
        <a:prstGeom prst="rect">
          <a:avLst/>
        </a:prstGeom>
      </xdr:spPr>
    </xdr:pic>
    <xdr:clientData/>
  </xdr:twoCellAnchor>
  <xdr:twoCellAnchor editAs="oneCell">
    <xdr:from>
      <xdr:col>14</xdr:col>
      <xdr:colOff>400051</xdr:colOff>
      <xdr:row>8</xdr:row>
      <xdr:rowOff>21431</xdr:rowOff>
    </xdr:from>
    <xdr:to>
      <xdr:col>17</xdr:col>
      <xdr:colOff>1</xdr:colOff>
      <xdr:row>8</xdr:row>
      <xdr:rowOff>725804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E4710A1-4768-0499-4B40-4799D20EF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8"/>
            </a:ext>
          </a:extLst>
        </a:blip>
        <a:stretch>
          <a:fillRect/>
        </a:stretch>
      </xdr:blipFill>
      <xdr:spPr>
        <a:xfrm>
          <a:off x="5334001" y="2859881"/>
          <a:ext cx="552450" cy="704373"/>
        </a:xfrm>
        <a:prstGeom prst="rect">
          <a:avLst/>
        </a:prstGeom>
      </xdr:spPr>
    </xdr:pic>
    <xdr:clientData/>
  </xdr:twoCellAnchor>
  <xdr:twoCellAnchor editAs="oneCell">
    <xdr:from>
      <xdr:col>18</xdr:col>
      <xdr:colOff>30101</xdr:colOff>
      <xdr:row>11</xdr:row>
      <xdr:rowOff>47625</xdr:rowOff>
    </xdr:from>
    <xdr:to>
      <xdr:col>19</xdr:col>
      <xdr:colOff>714375</xdr:colOff>
      <xdr:row>12</xdr:row>
      <xdr:rowOff>276225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42D7E5E-1E14-9848-C133-57BE5EF1B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0"/>
            </a:ext>
          </a:extLst>
        </a:blip>
        <a:stretch>
          <a:fillRect/>
        </a:stretch>
      </xdr:blipFill>
      <xdr:spPr>
        <a:xfrm>
          <a:off x="6678551" y="4695825"/>
          <a:ext cx="779524" cy="533400"/>
        </a:xfrm>
        <a:prstGeom prst="rect">
          <a:avLst/>
        </a:prstGeom>
      </xdr:spPr>
    </xdr:pic>
    <xdr:clientData/>
  </xdr:twoCellAnchor>
  <xdr:twoCellAnchor editAs="oneCell">
    <xdr:from>
      <xdr:col>19</xdr:col>
      <xdr:colOff>85724</xdr:colOff>
      <xdr:row>0</xdr:row>
      <xdr:rowOff>0</xdr:rowOff>
    </xdr:from>
    <xdr:to>
      <xdr:col>22</xdr:col>
      <xdr:colOff>587501</xdr:colOff>
      <xdr:row>3</xdr:row>
      <xdr:rowOff>161176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893612-D0D4-B53E-F46C-9BDDF64AA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2"/>
            </a:ext>
          </a:extLst>
        </a:blip>
        <a:stretch>
          <a:fillRect/>
        </a:stretch>
      </xdr:blipFill>
      <xdr:spPr>
        <a:xfrm>
          <a:off x="6829424" y="0"/>
          <a:ext cx="1454277" cy="1151776"/>
        </a:xfrm>
        <a:prstGeom prst="rect">
          <a:avLst/>
        </a:prstGeom>
      </xdr:spPr>
    </xdr:pic>
    <xdr:clientData/>
  </xdr:twoCellAnchor>
  <xdr:twoCellAnchor editAs="oneCell">
    <xdr:from>
      <xdr:col>27</xdr:col>
      <xdr:colOff>729348</xdr:colOff>
      <xdr:row>11</xdr:row>
      <xdr:rowOff>1930</xdr:rowOff>
    </xdr:from>
    <xdr:to>
      <xdr:col>29</xdr:col>
      <xdr:colOff>609599</xdr:colOff>
      <xdr:row>12</xdr:row>
      <xdr:rowOff>314326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32C3F6D-809D-562F-7EC9-B1A281FF7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4"/>
            </a:ext>
          </a:extLst>
        </a:blip>
        <a:stretch>
          <a:fillRect/>
        </a:stretch>
      </xdr:blipFill>
      <xdr:spPr>
        <a:xfrm>
          <a:off x="10235298" y="4650130"/>
          <a:ext cx="737501" cy="617196"/>
        </a:xfrm>
        <a:prstGeom prst="rect">
          <a:avLst/>
        </a:prstGeom>
      </xdr:spPr>
    </xdr:pic>
    <xdr:clientData/>
  </xdr:twoCellAnchor>
  <xdr:twoCellAnchor editAs="oneCell">
    <xdr:from>
      <xdr:col>24</xdr:col>
      <xdr:colOff>123825</xdr:colOff>
      <xdr:row>6</xdr:row>
      <xdr:rowOff>142875</xdr:rowOff>
    </xdr:from>
    <xdr:to>
      <xdr:col>24</xdr:col>
      <xdr:colOff>695325</xdr:colOff>
      <xdr:row>6</xdr:row>
      <xdr:rowOff>523994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3F83C95-94A9-E747-D291-6699F6925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6"/>
            </a:ext>
          </a:extLst>
        </a:blip>
        <a:stretch>
          <a:fillRect/>
        </a:stretch>
      </xdr:blipFill>
      <xdr:spPr>
        <a:xfrm flipH="1">
          <a:off x="8677275" y="1924050"/>
          <a:ext cx="571500" cy="381119"/>
        </a:xfrm>
        <a:prstGeom prst="rect">
          <a:avLst/>
        </a:prstGeom>
      </xdr:spPr>
    </xdr:pic>
    <xdr:clientData/>
  </xdr:twoCellAnchor>
  <xdr:twoCellAnchor editAs="oneCell">
    <xdr:from>
      <xdr:col>12</xdr:col>
      <xdr:colOff>593725</xdr:colOff>
      <xdr:row>13</xdr:row>
      <xdr:rowOff>66675</xdr:rowOff>
    </xdr:from>
    <xdr:to>
      <xdr:col>14</xdr:col>
      <xdr:colOff>650875</xdr:colOff>
      <xdr:row>14</xdr:row>
      <xdr:rowOff>276225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2DD394A-056F-4A79-55A2-E77F4101B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8"/>
            </a:ext>
          </a:extLst>
        </a:blip>
        <a:stretch>
          <a:fillRect/>
        </a:stretch>
      </xdr:blipFill>
      <xdr:spPr>
        <a:xfrm>
          <a:off x="4670425" y="5772150"/>
          <a:ext cx="914400" cy="514350"/>
        </a:xfrm>
        <a:prstGeom prst="rect">
          <a:avLst/>
        </a:prstGeom>
      </xdr:spPr>
    </xdr:pic>
    <xdr:clientData/>
  </xdr:twoCellAnchor>
  <xdr:twoCellAnchor editAs="oneCell">
    <xdr:from>
      <xdr:col>24</xdr:col>
      <xdr:colOff>114300</xdr:colOff>
      <xdr:row>10</xdr:row>
      <xdr:rowOff>752474</xdr:rowOff>
    </xdr:from>
    <xdr:to>
      <xdr:col>24</xdr:col>
      <xdr:colOff>573628</xdr:colOff>
      <xdr:row>12</xdr:row>
      <xdr:rowOff>311058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3690B9C-0309-E5A1-7ACD-B280F0B53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0"/>
            </a:ext>
          </a:extLst>
        </a:blip>
        <a:stretch>
          <a:fillRect/>
        </a:stretch>
      </xdr:blipFill>
      <xdr:spPr>
        <a:xfrm>
          <a:off x="8667750" y="4648199"/>
          <a:ext cx="459328" cy="615859"/>
        </a:xfrm>
        <a:prstGeom prst="rect">
          <a:avLst/>
        </a:prstGeom>
      </xdr:spPr>
    </xdr:pic>
    <xdr:clientData/>
  </xdr:twoCellAnchor>
  <xdr:twoCellAnchor editAs="oneCell">
    <xdr:from>
      <xdr:col>24</xdr:col>
      <xdr:colOff>133350</xdr:colOff>
      <xdr:row>8</xdr:row>
      <xdr:rowOff>742949</xdr:rowOff>
    </xdr:from>
    <xdr:to>
      <xdr:col>25</xdr:col>
      <xdr:colOff>28575</xdr:colOff>
      <xdr:row>10</xdr:row>
      <xdr:rowOff>342899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459127E-D491-76E0-0AD7-000C0ED60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2"/>
            </a:ext>
          </a:extLst>
        </a:blip>
        <a:stretch>
          <a:fillRect/>
        </a:stretch>
      </xdr:blipFill>
      <xdr:spPr>
        <a:xfrm>
          <a:off x="8686800" y="3581399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76200</xdr:colOff>
      <xdr:row>7</xdr:row>
      <xdr:rowOff>271462</xdr:rowOff>
    </xdr:from>
    <xdr:to>
      <xdr:col>34</xdr:col>
      <xdr:colOff>95250</xdr:colOff>
      <xdr:row>9</xdr:row>
      <xdr:rowOff>47625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7E1AE6A-F699-FFBE-2DA5-D39BBFFF6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4"/>
            </a:ext>
          </a:extLst>
        </a:blip>
        <a:stretch>
          <a:fillRect/>
        </a:stretch>
      </xdr:blipFill>
      <xdr:spPr>
        <a:xfrm>
          <a:off x="11201400" y="2805112"/>
          <a:ext cx="1066800" cy="833438"/>
        </a:xfrm>
        <a:prstGeom prst="rect">
          <a:avLst/>
        </a:prstGeom>
      </xdr:spPr>
    </xdr:pic>
    <xdr:clientData/>
  </xdr:twoCellAnchor>
  <xdr:twoCellAnchor editAs="oneCell">
    <xdr:from>
      <xdr:col>28</xdr:col>
      <xdr:colOff>28574</xdr:colOff>
      <xdr:row>13</xdr:row>
      <xdr:rowOff>15886</xdr:rowOff>
    </xdr:from>
    <xdr:to>
      <xdr:col>30</xdr:col>
      <xdr:colOff>76199</xdr:colOff>
      <xdr:row>14</xdr:row>
      <xdr:rowOff>372069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3BB9914-779A-E16B-E5E1-6D462A878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6"/>
            </a:ext>
          </a:extLst>
        </a:blip>
        <a:stretch>
          <a:fillRect/>
        </a:stretch>
      </xdr:blipFill>
      <xdr:spPr>
        <a:xfrm>
          <a:off x="10296524" y="5721361"/>
          <a:ext cx="904875" cy="660983"/>
        </a:xfrm>
        <a:prstGeom prst="rect">
          <a:avLst/>
        </a:prstGeom>
      </xdr:spPr>
    </xdr:pic>
    <xdr:clientData/>
  </xdr:twoCellAnchor>
  <xdr:twoCellAnchor editAs="oneCell">
    <xdr:from>
      <xdr:col>7</xdr:col>
      <xdr:colOff>600075</xdr:colOff>
      <xdr:row>11</xdr:row>
      <xdr:rowOff>65722</xdr:rowOff>
    </xdr:from>
    <xdr:to>
      <xdr:col>9</xdr:col>
      <xdr:colOff>657225</xdr:colOff>
      <xdr:row>12</xdr:row>
      <xdr:rowOff>323850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61F9096-0E4B-6337-36E4-E9D478D9D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8"/>
            </a:ext>
          </a:extLst>
        </a:blip>
        <a:stretch>
          <a:fillRect/>
        </a:stretch>
      </xdr:blipFill>
      <xdr:spPr>
        <a:xfrm>
          <a:off x="2867025" y="4713922"/>
          <a:ext cx="914400" cy="5629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1</xdr:row>
      <xdr:rowOff>71438</xdr:rowOff>
    </xdr:from>
    <xdr:to>
      <xdr:col>28</xdr:col>
      <xdr:colOff>19050</xdr:colOff>
      <xdr:row>1</xdr:row>
      <xdr:rowOff>366713</xdr:rowOff>
    </xdr:to>
    <xdr:grpSp>
      <xdr:nvGrpSpPr>
        <xdr:cNvPr id="128" name="Month 1" descr="Lime green bear face" title="Month 1 navigation button">
          <a:hlinkClick xmlns:r="http://schemas.openxmlformats.org/officeDocument/2006/relationships" r:id="rId1" tooltip="Click to view Month 1"/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GrpSpPr/>
      </xdr:nvGrpSpPr>
      <xdr:grpSpPr>
        <a:xfrm>
          <a:off x="9886950" y="290513"/>
          <a:ext cx="400050" cy="295275"/>
          <a:chOff x="9896475" y="300038"/>
          <a:chExt cx="400050" cy="295275"/>
        </a:xfrm>
      </xdr:grpSpPr>
      <xdr:sp macro="" textlink="">
        <xdr:nvSpPr>
          <xdr:cNvPr id="129" name="Freeform 5" descr="&quot;&quot;" title="Month 1 navigation">
            <a:hlinkClick xmlns:r="http://schemas.openxmlformats.org/officeDocument/2006/relationships" r:id="rId1" tooltip="Show Month #1"/>
            <a:extLst>
              <a:ext uri="{FF2B5EF4-FFF2-40B4-BE49-F238E27FC236}">
                <a16:creationId xmlns:a16="http://schemas.microsoft.com/office/drawing/2014/main" id="{00000000-0008-0000-0300-000081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19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7" y="185"/>
                </a:lnTo>
                <a:lnTo>
                  <a:pt x="404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7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0" name="Freeform 6">
            <a:extLst>
              <a:ext uri="{FF2B5EF4-FFF2-40B4-BE49-F238E27FC236}">
                <a16:creationId xmlns:a16="http://schemas.microsoft.com/office/drawing/2014/main" id="{00000000-0008-0000-0300-000082000000}"/>
              </a:ext>
            </a:extLst>
          </xdr:cNvPr>
          <xdr:cNvSpPr>
            <a:spLocks/>
          </xdr:cNvSpPr>
        </xdr:nvSpPr>
        <xdr:spPr bwMode="auto">
          <a:xfrm>
            <a:off x="99822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1" name="Freeform 7">
            <a:extLst>
              <a:ext uri="{FF2B5EF4-FFF2-40B4-BE49-F238E27FC236}">
                <a16:creationId xmlns:a16="http://schemas.microsoft.com/office/drawing/2014/main" id="{00000000-0008-0000-0300-000083000000}"/>
              </a:ext>
            </a:extLst>
          </xdr:cNvPr>
          <xdr:cNvSpPr>
            <a:spLocks/>
          </xdr:cNvSpPr>
        </xdr:nvSpPr>
        <xdr:spPr bwMode="auto">
          <a:xfrm>
            <a:off x="101727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2" name="Freeform 8">
            <a:extLst>
              <a:ext uri="{FF2B5EF4-FFF2-40B4-BE49-F238E27FC236}">
                <a16:creationId xmlns:a16="http://schemas.microsoft.com/office/drawing/2014/main" id="{00000000-0008-0000-0300-000084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3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3" y="60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3" name="Freeform 9">
            <a:extLst>
              <a:ext uri="{FF2B5EF4-FFF2-40B4-BE49-F238E27FC236}">
                <a16:creationId xmlns:a16="http://schemas.microsoft.com/office/drawing/2014/main" id="{00000000-0008-0000-0300-000085000000}"/>
              </a:ext>
            </a:extLst>
          </xdr:cNvPr>
          <xdr:cNvSpPr>
            <a:spLocks/>
          </xdr:cNvSpPr>
        </xdr:nvSpPr>
        <xdr:spPr bwMode="auto">
          <a:xfrm>
            <a:off x="10067925" y="481013"/>
            <a:ext cx="57150" cy="38100"/>
          </a:xfrm>
          <a:custGeom>
            <a:avLst/>
            <a:gdLst>
              <a:gd name="T0" fmla="*/ 34 w 67"/>
              <a:gd name="T1" fmla="*/ 0 h 49"/>
              <a:gd name="T2" fmla="*/ 46 w 67"/>
              <a:gd name="T3" fmla="*/ 2 h 49"/>
              <a:gd name="T4" fmla="*/ 54 w 67"/>
              <a:gd name="T5" fmla="*/ 6 h 49"/>
              <a:gd name="T6" fmla="*/ 57 w 67"/>
              <a:gd name="T7" fmla="*/ 12 h 49"/>
              <a:gd name="T8" fmla="*/ 55 w 67"/>
              <a:gd name="T9" fmla="*/ 17 h 49"/>
              <a:gd name="T10" fmla="*/ 48 w 67"/>
              <a:gd name="T11" fmla="*/ 20 h 49"/>
              <a:gd name="T12" fmla="*/ 38 w 67"/>
              <a:gd name="T13" fmla="*/ 23 h 49"/>
              <a:gd name="T14" fmla="*/ 38 w 67"/>
              <a:gd name="T15" fmla="*/ 26 h 49"/>
              <a:gd name="T16" fmla="*/ 37 w 67"/>
              <a:gd name="T17" fmla="*/ 28 h 49"/>
              <a:gd name="T18" fmla="*/ 38 w 67"/>
              <a:gd name="T19" fmla="*/ 32 h 49"/>
              <a:gd name="T20" fmla="*/ 39 w 67"/>
              <a:gd name="T21" fmla="*/ 37 h 49"/>
              <a:gd name="T22" fmla="*/ 43 w 67"/>
              <a:gd name="T23" fmla="*/ 39 h 49"/>
              <a:gd name="T24" fmla="*/ 45 w 67"/>
              <a:gd name="T25" fmla="*/ 41 h 49"/>
              <a:gd name="T26" fmla="*/ 49 w 67"/>
              <a:gd name="T27" fmla="*/ 42 h 49"/>
              <a:gd name="T28" fmla="*/ 50 w 67"/>
              <a:gd name="T29" fmla="*/ 41 h 49"/>
              <a:gd name="T30" fmla="*/ 52 w 67"/>
              <a:gd name="T31" fmla="*/ 41 h 49"/>
              <a:gd name="T32" fmla="*/ 54 w 67"/>
              <a:gd name="T33" fmla="*/ 41 h 49"/>
              <a:gd name="T34" fmla="*/ 56 w 67"/>
              <a:gd name="T35" fmla="*/ 39 h 49"/>
              <a:gd name="T36" fmla="*/ 58 w 67"/>
              <a:gd name="T37" fmla="*/ 38 h 49"/>
              <a:gd name="T38" fmla="*/ 59 w 67"/>
              <a:gd name="T39" fmla="*/ 35 h 49"/>
              <a:gd name="T40" fmla="*/ 60 w 67"/>
              <a:gd name="T41" fmla="*/ 31 h 49"/>
              <a:gd name="T42" fmla="*/ 67 w 67"/>
              <a:gd name="T43" fmla="*/ 31 h 49"/>
              <a:gd name="T44" fmla="*/ 64 w 67"/>
              <a:gd name="T45" fmla="*/ 41 h 49"/>
              <a:gd name="T46" fmla="*/ 58 w 67"/>
              <a:gd name="T47" fmla="*/ 47 h 49"/>
              <a:gd name="T48" fmla="*/ 49 w 67"/>
              <a:gd name="T49" fmla="*/ 49 h 49"/>
              <a:gd name="T50" fmla="*/ 44 w 67"/>
              <a:gd name="T51" fmla="*/ 49 h 49"/>
              <a:gd name="T52" fmla="*/ 40 w 67"/>
              <a:gd name="T53" fmla="*/ 47 h 49"/>
              <a:gd name="T54" fmla="*/ 36 w 67"/>
              <a:gd name="T55" fmla="*/ 43 h 49"/>
              <a:gd name="T56" fmla="*/ 34 w 67"/>
              <a:gd name="T57" fmla="*/ 40 h 49"/>
              <a:gd name="T58" fmla="*/ 31 w 67"/>
              <a:gd name="T59" fmla="*/ 43 h 49"/>
              <a:gd name="T60" fmla="*/ 27 w 67"/>
              <a:gd name="T61" fmla="*/ 47 h 49"/>
              <a:gd name="T62" fmla="*/ 23 w 67"/>
              <a:gd name="T63" fmla="*/ 49 h 49"/>
              <a:gd name="T64" fmla="*/ 19 w 67"/>
              <a:gd name="T65" fmla="*/ 49 h 49"/>
              <a:gd name="T66" fmla="*/ 9 w 67"/>
              <a:gd name="T67" fmla="*/ 47 h 49"/>
              <a:gd name="T68" fmla="*/ 3 w 67"/>
              <a:gd name="T69" fmla="*/ 41 h 49"/>
              <a:gd name="T70" fmla="*/ 0 w 67"/>
              <a:gd name="T71" fmla="*/ 31 h 49"/>
              <a:gd name="T72" fmla="*/ 8 w 67"/>
              <a:gd name="T73" fmla="*/ 31 h 49"/>
              <a:gd name="T74" fmla="*/ 8 w 67"/>
              <a:gd name="T75" fmla="*/ 35 h 49"/>
              <a:gd name="T76" fmla="*/ 10 w 67"/>
              <a:gd name="T77" fmla="*/ 38 h 49"/>
              <a:gd name="T78" fmla="*/ 11 w 67"/>
              <a:gd name="T79" fmla="*/ 39 h 49"/>
              <a:gd name="T80" fmla="*/ 13 w 67"/>
              <a:gd name="T81" fmla="*/ 41 h 49"/>
              <a:gd name="T82" fmla="*/ 15 w 67"/>
              <a:gd name="T83" fmla="*/ 41 h 49"/>
              <a:gd name="T84" fmla="*/ 18 w 67"/>
              <a:gd name="T85" fmla="*/ 41 h 49"/>
              <a:gd name="T86" fmla="*/ 19 w 67"/>
              <a:gd name="T87" fmla="*/ 42 h 49"/>
              <a:gd name="T88" fmla="*/ 22 w 67"/>
              <a:gd name="T89" fmla="*/ 41 h 49"/>
              <a:gd name="T90" fmla="*/ 25 w 67"/>
              <a:gd name="T91" fmla="*/ 39 h 49"/>
              <a:gd name="T92" fmla="*/ 27 w 67"/>
              <a:gd name="T93" fmla="*/ 37 h 49"/>
              <a:gd name="T94" fmla="*/ 30 w 67"/>
              <a:gd name="T95" fmla="*/ 32 h 49"/>
              <a:gd name="T96" fmla="*/ 30 w 67"/>
              <a:gd name="T97" fmla="*/ 28 h 49"/>
              <a:gd name="T98" fmla="*/ 30 w 67"/>
              <a:gd name="T99" fmla="*/ 26 h 49"/>
              <a:gd name="T100" fmla="*/ 28 w 67"/>
              <a:gd name="T101" fmla="*/ 23 h 49"/>
              <a:gd name="T102" fmla="*/ 20 w 67"/>
              <a:gd name="T103" fmla="*/ 20 h 49"/>
              <a:gd name="T104" fmla="*/ 13 w 67"/>
              <a:gd name="T105" fmla="*/ 17 h 49"/>
              <a:gd name="T106" fmla="*/ 11 w 67"/>
              <a:gd name="T107" fmla="*/ 12 h 49"/>
              <a:gd name="T108" fmla="*/ 14 w 67"/>
              <a:gd name="T109" fmla="*/ 6 h 49"/>
              <a:gd name="T110" fmla="*/ 22 w 67"/>
              <a:gd name="T111" fmla="*/ 2 h 49"/>
              <a:gd name="T112" fmla="*/ 34 w 67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9">
                <a:moveTo>
                  <a:pt x="34" y="0"/>
                </a:moveTo>
                <a:lnTo>
                  <a:pt x="46" y="2"/>
                </a:lnTo>
                <a:lnTo>
                  <a:pt x="54" y="6"/>
                </a:lnTo>
                <a:lnTo>
                  <a:pt x="57" y="12"/>
                </a:lnTo>
                <a:lnTo>
                  <a:pt x="55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3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7" y="31"/>
                </a:lnTo>
                <a:lnTo>
                  <a:pt x="64" y="41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1" y="43"/>
                </a:lnTo>
                <a:lnTo>
                  <a:pt x="27" y="47"/>
                </a:lnTo>
                <a:lnTo>
                  <a:pt x="23" y="49"/>
                </a:lnTo>
                <a:lnTo>
                  <a:pt x="19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8" y="31"/>
                </a:lnTo>
                <a:lnTo>
                  <a:pt x="8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8" y="41"/>
                </a:lnTo>
                <a:lnTo>
                  <a:pt x="19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30" y="32"/>
                </a:lnTo>
                <a:lnTo>
                  <a:pt x="30" y="28"/>
                </a:lnTo>
                <a:lnTo>
                  <a:pt x="30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71438</xdr:rowOff>
    </xdr:from>
    <xdr:to>
      <xdr:col>29</xdr:col>
      <xdr:colOff>466725</xdr:colOff>
      <xdr:row>1</xdr:row>
      <xdr:rowOff>366713</xdr:rowOff>
    </xdr:to>
    <xdr:grpSp>
      <xdr:nvGrpSpPr>
        <xdr:cNvPr id="134" name="Month 2" descr="Orange bear face" title="Month 2 navigation button">
          <a:hlinkClick xmlns:r="http://schemas.openxmlformats.org/officeDocument/2006/relationships" r:id="rId2" tooltip="Click to view Month 2"/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GrpSpPr/>
      </xdr:nvGrpSpPr>
      <xdr:grpSpPr>
        <a:xfrm>
          <a:off x="10429875" y="290513"/>
          <a:ext cx="400050" cy="295275"/>
          <a:chOff x="10439400" y="300038"/>
          <a:chExt cx="400050" cy="295275"/>
        </a:xfrm>
      </xdr:grpSpPr>
      <xdr:sp macro="" textlink="">
        <xdr:nvSpPr>
          <xdr:cNvPr id="135" name="Freeform 10">
            <a:hlinkClick xmlns:r="http://schemas.openxmlformats.org/officeDocument/2006/relationships" r:id="rId2" tooltip="Show Month #2"/>
            <a:extLst>
              <a:ext uri="{FF2B5EF4-FFF2-40B4-BE49-F238E27FC236}">
                <a16:creationId xmlns:a16="http://schemas.microsoft.com/office/drawing/2014/main" id="{00000000-0008-0000-0300-000087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3000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6 h 345"/>
              <a:gd name="T24" fmla="*/ 322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7 h 345"/>
              <a:gd name="T44" fmla="*/ 127 w 458"/>
              <a:gd name="T45" fmla="*/ 169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3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6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6" name="Freeform 11">
            <a:extLst>
              <a:ext uri="{FF2B5EF4-FFF2-40B4-BE49-F238E27FC236}">
                <a16:creationId xmlns:a16="http://schemas.microsoft.com/office/drawing/2014/main" id="{00000000-0008-0000-0300-000088000000}"/>
              </a:ext>
            </a:extLst>
          </xdr:cNvPr>
          <xdr:cNvSpPr>
            <a:spLocks/>
          </xdr:cNvSpPr>
        </xdr:nvSpPr>
        <xdr:spPr bwMode="auto">
          <a:xfrm>
            <a:off x="105251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7" name="Freeform 12">
            <a:extLst>
              <a:ext uri="{FF2B5EF4-FFF2-40B4-BE49-F238E27FC236}">
                <a16:creationId xmlns:a16="http://schemas.microsoft.com/office/drawing/2014/main" id="{00000000-0008-0000-0300-000089000000}"/>
              </a:ext>
            </a:extLst>
          </xdr:cNvPr>
          <xdr:cNvSpPr>
            <a:spLocks/>
          </xdr:cNvSpPr>
        </xdr:nvSpPr>
        <xdr:spPr bwMode="auto">
          <a:xfrm>
            <a:off x="107156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8" name="Freeform 13">
            <a:extLst>
              <a:ext uri="{FF2B5EF4-FFF2-40B4-BE49-F238E27FC236}">
                <a16:creationId xmlns:a16="http://schemas.microsoft.com/office/drawing/2014/main" id="{00000000-0008-0000-0300-00008A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5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9" name="Freeform 14">
            <a:extLst>
              <a:ext uri="{FF2B5EF4-FFF2-40B4-BE49-F238E27FC236}">
                <a16:creationId xmlns:a16="http://schemas.microsoft.com/office/drawing/2014/main" id="{00000000-0008-0000-0300-00008B000000}"/>
              </a:ext>
            </a:extLst>
          </xdr:cNvPr>
          <xdr:cNvSpPr>
            <a:spLocks/>
          </xdr:cNvSpPr>
        </xdr:nvSpPr>
        <xdr:spPr bwMode="auto">
          <a:xfrm>
            <a:off x="10610850" y="481013"/>
            <a:ext cx="57150" cy="38100"/>
          </a:xfrm>
          <a:custGeom>
            <a:avLst/>
            <a:gdLst>
              <a:gd name="T0" fmla="*/ 34 w 66"/>
              <a:gd name="T1" fmla="*/ 0 h 49"/>
              <a:gd name="T2" fmla="*/ 46 w 66"/>
              <a:gd name="T3" fmla="*/ 2 h 49"/>
              <a:gd name="T4" fmla="*/ 53 w 66"/>
              <a:gd name="T5" fmla="*/ 6 h 49"/>
              <a:gd name="T6" fmla="*/ 57 w 66"/>
              <a:gd name="T7" fmla="*/ 12 h 49"/>
              <a:gd name="T8" fmla="*/ 54 w 66"/>
              <a:gd name="T9" fmla="*/ 17 h 49"/>
              <a:gd name="T10" fmla="*/ 48 w 66"/>
              <a:gd name="T11" fmla="*/ 20 h 49"/>
              <a:gd name="T12" fmla="*/ 38 w 66"/>
              <a:gd name="T13" fmla="*/ 23 h 49"/>
              <a:gd name="T14" fmla="*/ 38 w 66"/>
              <a:gd name="T15" fmla="*/ 26 h 49"/>
              <a:gd name="T16" fmla="*/ 37 w 66"/>
              <a:gd name="T17" fmla="*/ 28 h 49"/>
              <a:gd name="T18" fmla="*/ 38 w 66"/>
              <a:gd name="T19" fmla="*/ 32 h 49"/>
              <a:gd name="T20" fmla="*/ 39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9 w 66"/>
              <a:gd name="T27" fmla="*/ 42 h 49"/>
              <a:gd name="T28" fmla="*/ 50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8 w 66"/>
              <a:gd name="T37" fmla="*/ 38 h 49"/>
              <a:gd name="T38" fmla="*/ 59 w 66"/>
              <a:gd name="T39" fmla="*/ 35 h 49"/>
              <a:gd name="T40" fmla="*/ 60 w 66"/>
              <a:gd name="T41" fmla="*/ 31 h 49"/>
              <a:gd name="T42" fmla="*/ 66 w 66"/>
              <a:gd name="T43" fmla="*/ 31 h 49"/>
              <a:gd name="T44" fmla="*/ 64 w 66"/>
              <a:gd name="T45" fmla="*/ 40 h 49"/>
              <a:gd name="T46" fmla="*/ 58 w 66"/>
              <a:gd name="T47" fmla="*/ 47 h 49"/>
              <a:gd name="T48" fmla="*/ 49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4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3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0 h 49"/>
              <a:gd name="T70" fmla="*/ 0 w 66"/>
              <a:gd name="T71" fmla="*/ 31 h 49"/>
              <a:gd name="T72" fmla="*/ 8 w 66"/>
              <a:gd name="T73" fmla="*/ 31 h 49"/>
              <a:gd name="T74" fmla="*/ 9 w 66"/>
              <a:gd name="T75" fmla="*/ 35 h 49"/>
              <a:gd name="T76" fmla="*/ 10 w 66"/>
              <a:gd name="T77" fmla="*/ 38 h 49"/>
              <a:gd name="T78" fmla="*/ 11 w 66"/>
              <a:gd name="T79" fmla="*/ 39 h 49"/>
              <a:gd name="T80" fmla="*/ 13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5 w 66"/>
              <a:gd name="T91" fmla="*/ 39 h 49"/>
              <a:gd name="T92" fmla="*/ 27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8 w 66"/>
              <a:gd name="T101" fmla="*/ 23 h 49"/>
              <a:gd name="T102" fmla="*/ 20 w 66"/>
              <a:gd name="T103" fmla="*/ 20 h 49"/>
              <a:gd name="T104" fmla="*/ 13 w 66"/>
              <a:gd name="T105" fmla="*/ 17 h 49"/>
              <a:gd name="T106" fmla="*/ 11 w 66"/>
              <a:gd name="T107" fmla="*/ 12 h 49"/>
              <a:gd name="T108" fmla="*/ 14 w 66"/>
              <a:gd name="T109" fmla="*/ 6 h 49"/>
              <a:gd name="T110" fmla="*/ 22 w 66"/>
              <a:gd name="T111" fmla="*/ 2 h 49"/>
              <a:gd name="T112" fmla="*/ 34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4" y="0"/>
                </a:moveTo>
                <a:lnTo>
                  <a:pt x="46" y="2"/>
                </a:lnTo>
                <a:lnTo>
                  <a:pt x="53" y="6"/>
                </a:lnTo>
                <a:lnTo>
                  <a:pt x="57" y="12"/>
                </a:lnTo>
                <a:lnTo>
                  <a:pt x="54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2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6" y="31"/>
                </a:lnTo>
                <a:lnTo>
                  <a:pt x="64" y="40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0" y="43"/>
                </a:lnTo>
                <a:lnTo>
                  <a:pt x="27" y="47"/>
                </a:lnTo>
                <a:lnTo>
                  <a:pt x="23" y="49"/>
                </a:lnTo>
                <a:lnTo>
                  <a:pt x="18" y="49"/>
                </a:lnTo>
                <a:lnTo>
                  <a:pt x="9" y="47"/>
                </a:lnTo>
                <a:lnTo>
                  <a:pt x="3" y="40"/>
                </a:lnTo>
                <a:lnTo>
                  <a:pt x="0" y="31"/>
                </a:lnTo>
                <a:lnTo>
                  <a:pt x="8" y="31"/>
                </a:lnTo>
                <a:lnTo>
                  <a:pt x="9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71438</xdr:rowOff>
    </xdr:from>
    <xdr:to>
      <xdr:col>32</xdr:col>
      <xdr:colOff>57150</xdr:colOff>
      <xdr:row>1</xdr:row>
      <xdr:rowOff>366713</xdr:rowOff>
    </xdr:to>
    <xdr:grpSp>
      <xdr:nvGrpSpPr>
        <xdr:cNvPr id="140" name="Month 3" descr="Pink bear face" title="Month 3 navigation button">
          <a:hlinkClick xmlns:r="http://schemas.openxmlformats.org/officeDocument/2006/relationships" r:id="rId3" tooltip="Click to view Month 3"/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GrpSpPr/>
      </xdr:nvGrpSpPr>
      <xdr:grpSpPr>
        <a:xfrm>
          <a:off x="10972800" y="290513"/>
          <a:ext cx="400050" cy="295275"/>
          <a:chOff x="10982325" y="300038"/>
          <a:chExt cx="400050" cy="295275"/>
        </a:xfrm>
      </xdr:grpSpPr>
      <xdr:sp macro="" textlink="">
        <xdr:nvSpPr>
          <xdr:cNvPr id="141" name="Freeform 15">
            <a:hlinkClick xmlns:r="http://schemas.openxmlformats.org/officeDocument/2006/relationships" r:id="rId3" tooltip="Show Month #3"/>
            <a:extLst>
              <a:ext uri="{FF2B5EF4-FFF2-40B4-BE49-F238E27FC236}">
                <a16:creationId xmlns:a16="http://schemas.microsoft.com/office/drawing/2014/main" id="{00000000-0008-0000-0300-00008D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5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3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2" name="Freeform 16">
            <a:extLst>
              <a:ext uri="{FF2B5EF4-FFF2-40B4-BE49-F238E27FC236}">
                <a16:creationId xmlns:a16="http://schemas.microsoft.com/office/drawing/2014/main" id="{00000000-0008-0000-0300-00008E000000}"/>
              </a:ext>
            </a:extLst>
          </xdr:cNvPr>
          <xdr:cNvSpPr>
            <a:spLocks/>
          </xdr:cNvSpPr>
        </xdr:nvSpPr>
        <xdr:spPr bwMode="auto">
          <a:xfrm>
            <a:off x="11068050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3" name="Freeform 17">
            <a:extLst>
              <a:ext uri="{FF2B5EF4-FFF2-40B4-BE49-F238E27FC236}">
                <a16:creationId xmlns:a16="http://schemas.microsoft.com/office/drawing/2014/main" id="{00000000-0008-0000-0300-00008F000000}"/>
              </a:ext>
            </a:extLst>
          </xdr:cNvPr>
          <xdr:cNvSpPr>
            <a:spLocks/>
          </xdr:cNvSpPr>
        </xdr:nvSpPr>
        <xdr:spPr bwMode="auto">
          <a:xfrm>
            <a:off x="1125855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4" name="Freeform 18">
            <a:extLst>
              <a:ext uri="{FF2B5EF4-FFF2-40B4-BE49-F238E27FC236}">
                <a16:creationId xmlns:a16="http://schemas.microsoft.com/office/drawing/2014/main" id="{00000000-0008-0000-0300-000090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2 w 98"/>
              <a:gd name="T29" fmla="*/ 68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0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2" y="56"/>
                </a:lnTo>
                <a:lnTo>
                  <a:pt x="16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2" y="68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5" name="Freeform 19">
            <a:extLst>
              <a:ext uri="{FF2B5EF4-FFF2-40B4-BE49-F238E27FC236}">
                <a16:creationId xmlns:a16="http://schemas.microsoft.com/office/drawing/2014/main" id="{00000000-0008-0000-0300-000091000000}"/>
              </a:ext>
            </a:extLst>
          </xdr:cNvPr>
          <xdr:cNvSpPr>
            <a:spLocks/>
          </xdr:cNvSpPr>
        </xdr:nvSpPr>
        <xdr:spPr bwMode="auto">
          <a:xfrm>
            <a:off x="11153775" y="481013"/>
            <a:ext cx="57150" cy="38100"/>
          </a:xfrm>
          <a:custGeom>
            <a:avLst/>
            <a:gdLst>
              <a:gd name="T0" fmla="*/ 33 w 65"/>
              <a:gd name="T1" fmla="*/ 0 h 49"/>
              <a:gd name="T2" fmla="*/ 45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6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4 w 65"/>
              <a:gd name="T35" fmla="*/ 39 h 49"/>
              <a:gd name="T36" fmla="*/ 57 w 65"/>
              <a:gd name="T37" fmla="*/ 38 h 49"/>
              <a:gd name="T38" fmla="*/ 58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7 w 65"/>
              <a:gd name="T47" fmla="*/ 47 h 49"/>
              <a:gd name="T48" fmla="*/ 48 w 65"/>
              <a:gd name="T49" fmla="*/ 49 h 49"/>
              <a:gd name="T50" fmla="*/ 42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3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8 w 65"/>
              <a:gd name="T75" fmla="*/ 35 h 49"/>
              <a:gd name="T76" fmla="*/ 9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1 w 65"/>
              <a:gd name="T111" fmla="*/ 2 h 49"/>
              <a:gd name="T112" fmla="*/ 33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3" y="0"/>
                </a:moveTo>
                <a:lnTo>
                  <a:pt x="45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6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4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7" y="47"/>
                </a:lnTo>
                <a:lnTo>
                  <a:pt x="48" y="49"/>
                </a:lnTo>
                <a:lnTo>
                  <a:pt x="42" y="49"/>
                </a:lnTo>
                <a:lnTo>
                  <a:pt x="39" y="47"/>
                </a:lnTo>
                <a:lnTo>
                  <a:pt x="36" y="43"/>
                </a:lnTo>
                <a:lnTo>
                  <a:pt x="33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71438</xdr:rowOff>
    </xdr:from>
    <xdr:to>
      <xdr:col>32</xdr:col>
      <xdr:colOff>600075</xdr:colOff>
      <xdr:row>1</xdr:row>
      <xdr:rowOff>366713</xdr:rowOff>
    </xdr:to>
    <xdr:grpSp>
      <xdr:nvGrpSpPr>
        <xdr:cNvPr id="146" name="Month 4" descr="Red bear face" title="Month 4 navigation button">
          <a:hlinkClick xmlns:r="http://schemas.openxmlformats.org/officeDocument/2006/relationships" r:id="rId4" tooltip="Click to view Month 4"/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GrpSpPr/>
      </xdr:nvGrpSpPr>
      <xdr:grpSpPr>
        <a:xfrm>
          <a:off x="11515725" y="290513"/>
          <a:ext cx="400050" cy="295275"/>
          <a:chOff x="11525250" y="300038"/>
          <a:chExt cx="400050" cy="295275"/>
        </a:xfrm>
      </xdr:grpSpPr>
      <xdr:sp macro="" textlink="">
        <xdr:nvSpPr>
          <xdr:cNvPr id="147" name="Freeform 20">
            <a:hlinkClick xmlns:r="http://schemas.openxmlformats.org/officeDocument/2006/relationships" r:id="rId4" tooltip="Show Month #4"/>
            <a:extLst>
              <a:ext uri="{FF2B5EF4-FFF2-40B4-BE49-F238E27FC236}">
                <a16:creationId xmlns:a16="http://schemas.microsoft.com/office/drawing/2014/main" id="{00000000-0008-0000-0300-000093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4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8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2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4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8" name="Freeform 21">
            <a:extLst>
              <a:ext uri="{FF2B5EF4-FFF2-40B4-BE49-F238E27FC236}">
                <a16:creationId xmlns:a16="http://schemas.microsoft.com/office/drawing/2014/main" id="{00000000-0008-0000-0300-000094000000}"/>
              </a:ext>
            </a:extLst>
          </xdr:cNvPr>
          <xdr:cNvSpPr>
            <a:spLocks/>
          </xdr:cNvSpPr>
        </xdr:nvSpPr>
        <xdr:spPr bwMode="auto">
          <a:xfrm>
            <a:off x="1161097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9" name="Freeform 22">
            <a:extLst>
              <a:ext uri="{FF2B5EF4-FFF2-40B4-BE49-F238E27FC236}">
                <a16:creationId xmlns:a16="http://schemas.microsoft.com/office/drawing/2014/main" id="{00000000-0008-0000-0300-000095000000}"/>
              </a:ext>
            </a:extLst>
          </xdr:cNvPr>
          <xdr:cNvSpPr>
            <a:spLocks/>
          </xdr:cNvSpPr>
        </xdr:nvSpPr>
        <xdr:spPr bwMode="auto">
          <a:xfrm>
            <a:off x="11801475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0" name="Freeform 23">
            <a:extLst>
              <a:ext uri="{FF2B5EF4-FFF2-40B4-BE49-F238E27FC236}">
                <a16:creationId xmlns:a16="http://schemas.microsoft.com/office/drawing/2014/main" id="{00000000-0008-0000-0300-000096000000}"/>
              </a:ext>
            </a:extLst>
          </xdr:cNvPr>
          <xdr:cNvSpPr>
            <a:spLocks noEditPoints="1"/>
          </xdr:cNvSpPr>
        </xdr:nvSpPr>
        <xdr:spPr bwMode="auto">
          <a:xfrm>
            <a:off x="11687175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7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5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5"/>
                </a:lnTo>
                <a:lnTo>
                  <a:pt x="82" y="56"/>
                </a:lnTo>
                <a:lnTo>
                  <a:pt x="76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1" name="Freeform 24">
            <a:extLst>
              <a:ext uri="{FF2B5EF4-FFF2-40B4-BE49-F238E27FC236}">
                <a16:creationId xmlns:a16="http://schemas.microsoft.com/office/drawing/2014/main" id="{00000000-0008-0000-0300-000097000000}"/>
              </a:ext>
            </a:extLst>
          </xdr:cNvPr>
          <xdr:cNvSpPr>
            <a:spLocks/>
          </xdr:cNvSpPr>
        </xdr:nvSpPr>
        <xdr:spPr bwMode="auto">
          <a:xfrm>
            <a:off x="11696700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0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0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71438</xdr:rowOff>
    </xdr:from>
    <xdr:to>
      <xdr:col>34</xdr:col>
      <xdr:colOff>285750</xdr:colOff>
      <xdr:row>1</xdr:row>
      <xdr:rowOff>366713</xdr:rowOff>
    </xdr:to>
    <xdr:grpSp>
      <xdr:nvGrpSpPr>
        <xdr:cNvPr id="152" name="Month 5" descr="Blue bear face" title="Month 5 navigation button">
          <a:hlinkClick xmlns:r="http://schemas.openxmlformats.org/officeDocument/2006/relationships" r:id="rId5" tooltip="Click to view Month 5"/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GrpSpPr/>
      </xdr:nvGrpSpPr>
      <xdr:grpSpPr>
        <a:xfrm>
          <a:off x="12058650" y="290513"/>
          <a:ext cx="400050" cy="295275"/>
          <a:chOff x="12068175" y="300038"/>
          <a:chExt cx="400050" cy="295275"/>
        </a:xfrm>
      </xdr:grpSpPr>
      <xdr:sp macro="" textlink="">
        <xdr:nvSpPr>
          <xdr:cNvPr id="153" name="Freeform 25">
            <a:hlinkClick xmlns:r="http://schemas.openxmlformats.org/officeDocument/2006/relationships" r:id="rId5" tooltip="Show Month #5"/>
            <a:extLst>
              <a:ext uri="{FF2B5EF4-FFF2-40B4-BE49-F238E27FC236}">
                <a16:creationId xmlns:a16="http://schemas.microsoft.com/office/drawing/2014/main" id="{00000000-0008-0000-0300-000099000000}"/>
              </a:ext>
            </a:extLst>
          </xdr:cNvPr>
          <xdr:cNvSpPr>
            <a:spLocks noEditPoints="1"/>
          </xdr:cNvSpPr>
        </xdr:nvSpPr>
        <xdr:spPr bwMode="auto">
          <a:xfrm>
            <a:off x="120681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5 w 458"/>
              <a:gd name="T11" fmla="*/ 277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2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2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3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5" y="277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2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8"/>
                </a:lnTo>
                <a:lnTo>
                  <a:pt x="139" y="187"/>
                </a:lnTo>
                <a:lnTo>
                  <a:pt x="136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3"/>
                </a:lnTo>
                <a:lnTo>
                  <a:pt x="340" y="19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7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2"/>
                </a:lnTo>
                <a:lnTo>
                  <a:pt x="407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6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6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4" name="Freeform 26">
            <a:extLst>
              <a:ext uri="{FF2B5EF4-FFF2-40B4-BE49-F238E27FC236}">
                <a16:creationId xmlns:a16="http://schemas.microsoft.com/office/drawing/2014/main" id="{00000000-0008-0000-0300-00009A000000}"/>
              </a:ext>
            </a:extLst>
          </xdr:cNvPr>
          <xdr:cNvSpPr>
            <a:spLocks/>
          </xdr:cNvSpPr>
        </xdr:nvSpPr>
        <xdr:spPr bwMode="auto">
          <a:xfrm>
            <a:off x="121539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5" name="Freeform 27">
            <a:extLst>
              <a:ext uri="{FF2B5EF4-FFF2-40B4-BE49-F238E27FC236}">
                <a16:creationId xmlns:a16="http://schemas.microsoft.com/office/drawing/2014/main" id="{00000000-0008-0000-0300-00009B000000}"/>
              </a:ext>
            </a:extLst>
          </xdr:cNvPr>
          <xdr:cNvSpPr>
            <a:spLocks/>
          </xdr:cNvSpPr>
        </xdr:nvSpPr>
        <xdr:spPr bwMode="auto">
          <a:xfrm>
            <a:off x="123444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6" name="Freeform 28">
            <a:extLst>
              <a:ext uri="{FF2B5EF4-FFF2-40B4-BE49-F238E27FC236}">
                <a16:creationId xmlns:a16="http://schemas.microsoft.com/office/drawing/2014/main" id="{00000000-0008-0000-0300-00009C000000}"/>
              </a:ext>
            </a:extLst>
          </xdr:cNvPr>
          <xdr:cNvSpPr>
            <a:spLocks noEditPoints="1"/>
          </xdr:cNvSpPr>
        </xdr:nvSpPr>
        <xdr:spPr bwMode="auto">
          <a:xfrm>
            <a:off x="122301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7" name="Freeform 29">
            <a:extLst>
              <a:ext uri="{FF2B5EF4-FFF2-40B4-BE49-F238E27FC236}">
                <a16:creationId xmlns:a16="http://schemas.microsoft.com/office/drawing/2014/main" id="{00000000-0008-0000-0300-00009D000000}"/>
              </a:ext>
            </a:extLst>
          </xdr:cNvPr>
          <xdr:cNvSpPr>
            <a:spLocks/>
          </xdr:cNvSpPr>
        </xdr:nvSpPr>
        <xdr:spPr bwMode="auto">
          <a:xfrm>
            <a:off x="12239625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6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9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8 w 65"/>
              <a:gd name="T41" fmla="*/ 31 h 49"/>
              <a:gd name="T42" fmla="*/ 65 w 65"/>
              <a:gd name="T43" fmla="*/ 31 h 49"/>
              <a:gd name="T44" fmla="*/ 63 w 65"/>
              <a:gd name="T45" fmla="*/ 41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1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1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9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9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6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9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8" y="31"/>
                </a:lnTo>
                <a:lnTo>
                  <a:pt x="65" y="31"/>
                </a:lnTo>
                <a:lnTo>
                  <a:pt x="63" y="41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1" y="49"/>
                </a:lnTo>
                <a:lnTo>
                  <a:pt x="17" y="49"/>
                </a:lnTo>
                <a:lnTo>
                  <a:pt x="8" y="47"/>
                </a:lnTo>
                <a:lnTo>
                  <a:pt x="2" y="41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9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9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71438</xdr:rowOff>
    </xdr:from>
    <xdr:to>
      <xdr:col>35</xdr:col>
      <xdr:colOff>66675</xdr:colOff>
      <xdr:row>1</xdr:row>
      <xdr:rowOff>366713</xdr:rowOff>
    </xdr:to>
    <xdr:grpSp>
      <xdr:nvGrpSpPr>
        <xdr:cNvPr id="158" name="Month 6" descr="Green bear face" title="Month 6 navigation button">
          <a:hlinkClick xmlns:r="http://schemas.openxmlformats.org/officeDocument/2006/relationships" r:id="rId6" tooltip="Click to view Month 6"/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GrpSpPr/>
      </xdr:nvGrpSpPr>
      <xdr:grpSpPr>
        <a:xfrm>
          <a:off x="12601575" y="290513"/>
          <a:ext cx="400050" cy="295275"/>
          <a:chOff x="12611100" y="300038"/>
          <a:chExt cx="400050" cy="295275"/>
        </a:xfrm>
      </xdr:grpSpPr>
      <xdr:sp macro="" textlink="">
        <xdr:nvSpPr>
          <xdr:cNvPr id="159" name="Freeform 30">
            <a:hlinkClick xmlns:r="http://schemas.openxmlformats.org/officeDocument/2006/relationships" r:id="rId6" tooltip="Show Month #6"/>
            <a:extLst>
              <a:ext uri="{FF2B5EF4-FFF2-40B4-BE49-F238E27FC236}">
                <a16:creationId xmlns:a16="http://schemas.microsoft.com/office/drawing/2014/main" id="{00000000-0008-0000-0300-00009F000000}"/>
              </a:ext>
            </a:extLst>
          </xdr:cNvPr>
          <xdr:cNvSpPr>
            <a:spLocks noEditPoints="1"/>
          </xdr:cNvSpPr>
        </xdr:nvSpPr>
        <xdr:spPr bwMode="auto">
          <a:xfrm>
            <a:off x="12611100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9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2"/>
                </a:lnTo>
                <a:lnTo>
                  <a:pt x="408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0" name="Freeform 31">
            <a:extLst>
              <a:ext uri="{FF2B5EF4-FFF2-40B4-BE49-F238E27FC236}">
                <a16:creationId xmlns:a16="http://schemas.microsoft.com/office/drawing/2014/main" id="{00000000-0008-0000-0300-0000A0000000}"/>
              </a:ext>
            </a:extLst>
          </xdr:cNvPr>
          <xdr:cNvSpPr>
            <a:spLocks/>
          </xdr:cNvSpPr>
        </xdr:nvSpPr>
        <xdr:spPr bwMode="auto">
          <a:xfrm>
            <a:off x="126968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1" name="Freeform 32">
            <a:extLst>
              <a:ext uri="{FF2B5EF4-FFF2-40B4-BE49-F238E27FC236}">
                <a16:creationId xmlns:a16="http://schemas.microsoft.com/office/drawing/2014/main" id="{00000000-0008-0000-0300-0000A1000000}"/>
              </a:ext>
            </a:extLst>
          </xdr:cNvPr>
          <xdr:cNvSpPr>
            <a:spLocks/>
          </xdr:cNvSpPr>
        </xdr:nvSpPr>
        <xdr:spPr bwMode="auto">
          <a:xfrm>
            <a:off x="128873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2" name="Freeform 33">
            <a:extLst>
              <a:ext uri="{FF2B5EF4-FFF2-40B4-BE49-F238E27FC236}">
                <a16:creationId xmlns:a16="http://schemas.microsoft.com/office/drawing/2014/main" id="{00000000-0008-0000-0300-0000A2000000}"/>
              </a:ext>
            </a:extLst>
          </xdr:cNvPr>
          <xdr:cNvSpPr>
            <a:spLocks noEditPoints="1"/>
          </xdr:cNvSpPr>
        </xdr:nvSpPr>
        <xdr:spPr bwMode="auto">
          <a:xfrm>
            <a:off x="1277302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2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2" y="68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5" y="66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3"/>
                </a:lnTo>
                <a:lnTo>
                  <a:pt x="53" y="51"/>
                </a:lnTo>
                <a:lnTo>
                  <a:pt x="55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3" name="Freeform 34">
            <a:extLst>
              <a:ext uri="{FF2B5EF4-FFF2-40B4-BE49-F238E27FC236}">
                <a16:creationId xmlns:a16="http://schemas.microsoft.com/office/drawing/2014/main" id="{00000000-0008-0000-0300-0000A3000000}"/>
              </a:ext>
            </a:extLst>
          </xdr:cNvPr>
          <xdr:cNvSpPr>
            <a:spLocks/>
          </xdr:cNvSpPr>
        </xdr:nvSpPr>
        <xdr:spPr bwMode="auto">
          <a:xfrm>
            <a:off x="12782550" y="481013"/>
            <a:ext cx="57150" cy="38100"/>
          </a:xfrm>
          <a:custGeom>
            <a:avLst/>
            <a:gdLst>
              <a:gd name="T0" fmla="*/ 33 w 66"/>
              <a:gd name="T1" fmla="*/ 0 h 49"/>
              <a:gd name="T2" fmla="*/ 45 w 66"/>
              <a:gd name="T3" fmla="*/ 2 h 49"/>
              <a:gd name="T4" fmla="*/ 53 w 66"/>
              <a:gd name="T5" fmla="*/ 6 h 49"/>
              <a:gd name="T6" fmla="*/ 56 w 66"/>
              <a:gd name="T7" fmla="*/ 12 h 49"/>
              <a:gd name="T8" fmla="*/ 54 w 66"/>
              <a:gd name="T9" fmla="*/ 17 h 49"/>
              <a:gd name="T10" fmla="*/ 47 w 66"/>
              <a:gd name="T11" fmla="*/ 20 h 49"/>
              <a:gd name="T12" fmla="*/ 39 w 66"/>
              <a:gd name="T13" fmla="*/ 23 h 49"/>
              <a:gd name="T14" fmla="*/ 37 w 66"/>
              <a:gd name="T15" fmla="*/ 26 h 49"/>
              <a:gd name="T16" fmla="*/ 37 w 66"/>
              <a:gd name="T17" fmla="*/ 28 h 49"/>
              <a:gd name="T18" fmla="*/ 37 w 66"/>
              <a:gd name="T19" fmla="*/ 32 h 49"/>
              <a:gd name="T20" fmla="*/ 40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8 w 66"/>
              <a:gd name="T27" fmla="*/ 42 h 49"/>
              <a:gd name="T28" fmla="*/ 49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7 w 66"/>
              <a:gd name="T37" fmla="*/ 38 h 49"/>
              <a:gd name="T38" fmla="*/ 58 w 66"/>
              <a:gd name="T39" fmla="*/ 35 h 49"/>
              <a:gd name="T40" fmla="*/ 59 w 66"/>
              <a:gd name="T41" fmla="*/ 31 h 49"/>
              <a:gd name="T42" fmla="*/ 66 w 66"/>
              <a:gd name="T43" fmla="*/ 31 h 49"/>
              <a:gd name="T44" fmla="*/ 64 w 66"/>
              <a:gd name="T45" fmla="*/ 41 h 49"/>
              <a:gd name="T46" fmla="*/ 57 w 66"/>
              <a:gd name="T47" fmla="*/ 47 h 49"/>
              <a:gd name="T48" fmla="*/ 48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3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2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1 h 49"/>
              <a:gd name="T70" fmla="*/ 0 w 66"/>
              <a:gd name="T71" fmla="*/ 31 h 49"/>
              <a:gd name="T72" fmla="*/ 7 w 66"/>
              <a:gd name="T73" fmla="*/ 31 h 49"/>
              <a:gd name="T74" fmla="*/ 8 w 66"/>
              <a:gd name="T75" fmla="*/ 35 h 49"/>
              <a:gd name="T76" fmla="*/ 9 w 66"/>
              <a:gd name="T77" fmla="*/ 38 h 49"/>
              <a:gd name="T78" fmla="*/ 10 w 66"/>
              <a:gd name="T79" fmla="*/ 39 h 49"/>
              <a:gd name="T80" fmla="*/ 12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4 w 66"/>
              <a:gd name="T91" fmla="*/ 39 h 49"/>
              <a:gd name="T92" fmla="*/ 28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9 w 66"/>
              <a:gd name="T101" fmla="*/ 23 h 49"/>
              <a:gd name="T102" fmla="*/ 19 w 66"/>
              <a:gd name="T103" fmla="*/ 20 h 49"/>
              <a:gd name="T104" fmla="*/ 12 w 66"/>
              <a:gd name="T105" fmla="*/ 17 h 49"/>
              <a:gd name="T106" fmla="*/ 10 w 66"/>
              <a:gd name="T107" fmla="*/ 12 h 49"/>
              <a:gd name="T108" fmla="*/ 13 w 66"/>
              <a:gd name="T109" fmla="*/ 6 h 49"/>
              <a:gd name="T110" fmla="*/ 21 w 66"/>
              <a:gd name="T111" fmla="*/ 2 h 49"/>
              <a:gd name="T112" fmla="*/ 33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3" y="0"/>
                </a:moveTo>
                <a:lnTo>
                  <a:pt x="45" y="2"/>
                </a:lnTo>
                <a:lnTo>
                  <a:pt x="53" y="6"/>
                </a:lnTo>
                <a:lnTo>
                  <a:pt x="56" y="12"/>
                </a:lnTo>
                <a:lnTo>
                  <a:pt x="54" y="17"/>
                </a:lnTo>
                <a:lnTo>
                  <a:pt x="47" y="20"/>
                </a:lnTo>
                <a:lnTo>
                  <a:pt x="39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40" y="37"/>
                </a:lnTo>
                <a:lnTo>
                  <a:pt x="42" y="39"/>
                </a:lnTo>
                <a:lnTo>
                  <a:pt x="45" y="41"/>
                </a:lnTo>
                <a:lnTo>
                  <a:pt x="48" y="42"/>
                </a:lnTo>
                <a:lnTo>
                  <a:pt x="49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6" y="31"/>
                </a:lnTo>
                <a:lnTo>
                  <a:pt x="64" y="41"/>
                </a:lnTo>
                <a:lnTo>
                  <a:pt x="57" y="47"/>
                </a:lnTo>
                <a:lnTo>
                  <a:pt x="48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3" y="40"/>
                </a:lnTo>
                <a:lnTo>
                  <a:pt x="30" y="43"/>
                </a:lnTo>
                <a:lnTo>
                  <a:pt x="27" y="47"/>
                </a:lnTo>
                <a:lnTo>
                  <a:pt x="22" y="49"/>
                </a:lnTo>
                <a:lnTo>
                  <a:pt x="18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7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4" y="39"/>
                </a:lnTo>
                <a:lnTo>
                  <a:pt x="28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9" y="23"/>
                </a:lnTo>
                <a:lnTo>
                  <a:pt x="19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27</xdr:col>
      <xdr:colOff>381000</xdr:colOff>
      <xdr:row>1</xdr:row>
      <xdr:rowOff>528638</xdr:rowOff>
    </xdr:from>
    <xdr:to>
      <xdr:col>28</xdr:col>
      <xdr:colOff>19050</xdr:colOff>
      <xdr:row>3</xdr:row>
      <xdr:rowOff>52388</xdr:rowOff>
    </xdr:to>
    <xdr:grpSp>
      <xdr:nvGrpSpPr>
        <xdr:cNvPr id="164" name="Month 7" descr="Light blue bear face" title="Month 7 navigation button">
          <a:hlinkClick xmlns:r="http://schemas.openxmlformats.org/officeDocument/2006/relationships" r:id="rId7" tooltip="Click to view Month 7"/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GrpSpPr/>
      </xdr:nvGrpSpPr>
      <xdr:grpSpPr>
        <a:xfrm>
          <a:off x="9886950" y="747713"/>
          <a:ext cx="400050" cy="295275"/>
          <a:chOff x="9896475" y="757238"/>
          <a:chExt cx="400050" cy="295275"/>
        </a:xfrm>
      </xdr:grpSpPr>
      <xdr:sp macro="" textlink="">
        <xdr:nvSpPr>
          <xdr:cNvPr id="165" name="Freeform 35">
            <a:hlinkClick xmlns:r="http://schemas.openxmlformats.org/officeDocument/2006/relationships" r:id="rId7" tooltip="Show Month #7"/>
            <a:extLst>
              <a:ext uri="{FF2B5EF4-FFF2-40B4-BE49-F238E27FC236}">
                <a16:creationId xmlns:a16="http://schemas.microsoft.com/office/drawing/2014/main" id="{00000000-0008-0000-0300-0000A5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19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7" y="185"/>
                </a:lnTo>
                <a:lnTo>
                  <a:pt x="404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8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6" name="Freeform 36">
            <a:extLst>
              <a:ext uri="{FF2B5EF4-FFF2-40B4-BE49-F238E27FC236}">
                <a16:creationId xmlns:a16="http://schemas.microsoft.com/office/drawing/2014/main" id="{00000000-0008-0000-0300-0000A6000000}"/>
              </a:ext>
            </a:extLst>
          </xdr:cNvPr>
          <xdr:cNvSpPr>
            <a:spLocks/>
          </xdr:cNvSpPr>
        </xdr:nvSpPr>
        <xdr:spPr bwMode="auto">
          <a:xfrm>
            <a:off x="99822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7" name="Freeform 37">
            <a:extLst>
              <a:ext uri="{FF2B5EF4-FFF2-40B4-BE49-F238E27FC236}">
                <a16:creationId xmlns:a16="http://schemas.microsoft.com/office/drawing/2014/main" id="{00000000-0008-0000-0300-0000A7000000}"/>
              </a:ext>
            </a:extLst>
          </xdr:cNvPr>
          <xdr:cNvSpPr>
            <a:spLocks/>
          </xdr:cNvSpPr>
        </xdr:nvSpPr>
        <xdr:spPr bwMode="auto">
          <a:xfrm>
            <a:off x="101727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8" name="Freeform 38">
            <a:extLst>
              <a:ext uri="{FF2B5EF4-FFF2-40B4-BE49-F238E27FC236}">
                <a16:creationId xmlns:a16="http://schemas.microsoft.com/office/drawing/2014/main" id="{00000000-0008-0000-0300-0000A8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3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3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9" name="Freeform 39">
            <a:extLst>
              <a:ext uri="{FF2B5EF4-FFF2-40B4-BE49-F238E27FC236}">
                <a16:creationId xmlns:a16="http://schemas.microsoft.com/office/drawing/2014/main" id="{00000000-0008-0000-0300-0000A9000000}"/>
              </a:ext>
            </a:extLst>
          </xdr:cNvPr>
          <xdr:cNvSpPr>
            <a:spLocks/>
          </xdr:cNvSpPr>
        </xdr:nvSpPr>
        <xdr:spPr bwMode="auto">
          <a:xfrm>
            <a:off x="10067925" y="938213"/>
            <a:ext cx="57150" cy="38100"/>
          </a:xfrm>
          <a:custGeom>
            <a:avLst/>
            <a:gdLst>
              <a:gd name="T0" fmla="*/ 34 w 67"/>
              <a:gd name="T1" fmla="*/ 0 h 48"/>
              <a:gd name="T2" fmla="*/ 46 w 67"/>
              <a:gd name="T3" fmla="*/ 1 h 48"/>
              <a:gd name="T4" fmla="*/ 54 w 67"/>
              <a:gd name="T5" fmla="*/ 5 h 48"/>
              <a:gd name="T6" fmla="*/ 57 w 67"/>
              <a:gd name="T7" fmla="*/ 11 h 48"/>
              <a:gd name="T8" fmla="*/ 55 w 67"/>
              <a:gd name="T9" fmla="*/ 16 h 48"/>
              <a:gd name="T10" fmla="*/ 48 w 67"/>
              <a:gd name="T11" fmla="*/ 19 h 48"/>
              <a:gd name="T12" fmla="*/ 38 w 67"/>
              <a:gd name="T13" fmla="*/ 23 h 48"/>
              <a:gd name="T14" fmla="*/ 38 w 67"/>
              <a:gd name="T15" fmla="*/ 25 h 48"/>
              <a:gd name="T16" fmla="*/ 37 w 67"/>
              <a:gd name="T17" fmla="*/ 28 h 48"/>
              <a:gd name="T18" fmla="*/ 38 w 67"/>
              <a:gd name="T19" fmla="*/ 31 h 48"/>
              <a:gd name="T20" fmla="*/ 39 w 67"/>
              <a:gd name="T21" fmla="*/ 36 h 48"/>
              <a:gd name="T22" fmla="*/ 43 w 67"/>
              <a:gd name="T23" fmla="*/ 38 h 48"/>
              <a:gd name="T24" fmla="*/ 45 w 67"/>
              <a:gd name="T25" fmla="*/ 40 h 48"/>
              <a:gd name="T26" fmla="*/ 49 w 67"/>
              <a:gd name="T27" fmla="*/ 41 h 48"/>
              <a:gd name="T28" fmla="*/ 50 w 67"/>
              <a:gd name="T29" fmla="*/ 41 h 48"/>
              <a:gd name="T30" fmla="*/ 52 w 67"/>
              <a:gd name="T31" fmla="*/ 40 h 48"/>
              <a:gd name="T32" fmla="*/ 54 w 67"/>
              <a:gd name="T33" fmla="*/ 40 h 48"/>
              <a:gd name="T34" fmla="*/ 56 w 67"/>
              <a:gd name="T35" fmla="*/ 39 h 48"/>
              <a:gd name="T36" fmla="*/ 58 w 67"/>
              <a:gd name="T37" fmla="*/ 37 h 48"/>
              <a:gd name="T38" fmla="*/ 59 w 67"/>
              <a:gd name="T39" fmla="*/ 35 h 48"/>
              <a:gd name="T40" fmla="*/ 60 w 67"/>
              <a:gd name="T41" fmla="*/ 30 h 48"/>
              <a:gd name="T42" fmla="*/ 67 w 67"/>
              <a:gd name="T43" fmla="*/ 30 h 48"/>
              <a:gd name="T44" fmla="*/ 64 w 67"/>
              <a:gd name="T45" fmla="*/ 40 h 48"/>
              <a:gd name="T46" fmla="*/ 58 w 67"/>
              <a:gd name="T47" fmla="*/ 46 h 48"/>
              <a:gd name="T48" fmla="*/ 49 w 67"/>
              <a:gd name="T49" fmla="*/ 48 h 48"/>
              <a:gd name="T50" fmla="*/ 44 w 67"/>
              <a:gd name="T51" fmla="*/ 48 h 48"/>
              <a:gd name="T52" fmla="*/ 40 w 67"/>
              <a:gd name="T53" fmla="*/ 46 h 48"/>
              <a:gd name="T54" fmla="*/ 36 w 67"/>
              <a:gd name="T55" fmla="*/ 43 h 48"/>
              <a:gd name="T56" fmla="*/ 34 w 67"/>
              <a:gd name="T57" fmla="*/ 39 h 48"/>
              <a:gd name="T58" fmla="*/ 31 w 67"/>
              <a:gd name="T59" fmla="*/ 43 h 48"/>
              <a:gd name="T60" fmla="*/ 27 w 67"/>
              <a:gd name="T61" fmla="*/ 46 h 48"/>
              <a:gd name="T62" fmla="*/ 23 w 67"/>
              <a:gd name="T63" fmla="*/ 48 h 48"/>
              <a:gd name="T64" fmla="*/ 19 w 67"/>
              <a:gd name="T65" fmla="*/ 48 h 48"/>
              <a:gd name="T66" fmla="*/ 9 w 67"/>
              <a:gd name="T67" fmla="*/ 46 h 48"/>
              <a:gd name="T68" fmla="*/ 3 w 67"/>
              <a:gd name="T69" fmla="*/ 40 h 48"/>
              <a:gd name="T70" fmla="*/ 0 w 67"/>
              <a:gd name="T71" fmla="*/ 30 h 48"/>
              <a:gd name="T72" fmla="*/ 8 w 67"/>
              <a:gd name="T73" fmla="*/ 30 h 48"/>
              <a:gd name="T74" fmla="*/ 8 w 67"/>
              <a:gd name="T75" fmla="*/ 35 h 48"/>
              <a:gd name="T76" fmla="*/ 10 w 67"/>
              <a:gd name="T77" fmla="*/ 37 h 48"/>
              <a:gd name="T78" fmla="*/ 11 w 67"/>
              <a:gd name="T79" fmla="*/ 39 h 48"/>
              <a:gd name="T80" fmla="*/ 13 w 67"/>
              <a:gd name="T81" fmla="*/ 40 h 48"/>
              <a:gd name="T82" fmla="*/ 15 w 67"/>
              <a:gd name="T83" fmla="*/ 40 h 48"/>
              <a:gd name="T84" fmla="*/ 18 w 67"/>
              <a:gd name="T85" fmla="*/ 41 h 48"/>
              <a:gd name="T86" fmla="*/ 19 w 67"/>
              <a:gd name="T87" fmla="*/ 41 h 48"/>
              <a:gd name="T88" fmla="*/ 22 w 67"/>
              <a:gd name="T89" fmla="*/ 40 h 48"/>
              <a:gd name="T90" fmla="*/ 25 w 67"/>
              <a:gd name="T91" fmla="*/ 38 h 48"/>
              <a:gd name="T92" fmla="*/ 27 w 67"/>
              <a:gd name="T93" fmla="*/ 36 h 48"/>
              <a:gd name="T94" fmla="*/ 30 w 67"/>
              <a:gd name="T95" fmla="*/ 31 h 48"/>
              <a:gd name="T96" fmla="*/ 30 w 67"/>
              <a:gd name="T97" fmla="*/ 28 h 48"/>
              <a:gd name="T98" fmla="*/ 30 w 67"/>
              <a:gd name="T99" fmla="*/ 25 h 48"/>
              <a:gd name="T100" fmla="*/ 28 w 67"/>
              <a:gd name="T101" fmla="*/ 23 h 48"/>
              <a:gd name="T102" fmla="*/ 20 w 67"/>
              <a:gd name="T103" fmla="*/ 19 h 48"/>
              <a:gd name="T104" fmla="*/ 13 w 67"/>
              <a:gd name="T105" fmla="*/ 16 h 48"/>
              <a:gd name="T106" fmla="*/ 11 w 67"/>
              <a:gd name="T107" fmla="*/ 11 h 48"/>
              <a:gd name="T108" fmla="*/ 14 w 67"/>
              <a:gd name="T109" fmla="*/ 5 h 48"/>
              <a:gd name="T110" fmla="*/ 22 w 67"/>
              <a:gd name="T111" fmla="*/ 1 h 48"/>
              <a:gd name="T112" fmla="*/ 34 w 67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8">
                <a:moveTo>
                  <a:pt x="34" y="0"/>
                </a:moveTo>
                <a:lnTo>
                  <a:pt x="46" y="1"/>
                </a:lnTo>
                <a:lnTo>
                  <a:pt x="54" y="5"/>
                </a:lnTo>
                <a:lnTo>
                  <a:pt x="57" y="11"/>
                </a:lnTo>
                <a:lnTo>
                  <a:pt x="55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3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7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1" y="43"/>
                </a:lnTo>
                <a:lnTo>
                  <a:pt x="27" y="46"/>
                </a:lnTo>
                <a:lnTo>
                  <a:pt x="23" y="48"/>
                </a:lnTo>
                <a:lnTo>
                  <a:pt x="19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8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8" y="41"/>
                </a:lnTo>
                <a:lnTo>
                  <a:pt x="19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30" y="31"/>
                </a:lnTo>
                <a:lnTo>
                  <a:pt x="30" y="28"/>
                </a:lnTo>
                <a:lnTo>
                  <a:pt x="30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528638</xdr:rowOff>
    </xdr:from>
    <xdr:to>
      <xdr:col>29</xdr:col>
      <xdr:colOff>466725</xdr:colOff>
      <xdr:row>3</xdr:row>
      <xdr:rowOff>52388</xdr:rowOff>
    </xdr:to>
    <xdr:grpSp>
      <xdr:nvGrpSpPr>
        <xdr:cNvPr id="170" name="Month 8" descr="Blue bear face" title="Month 8 navagation button">
          <a:hlinkClick xmlns:r="http://schemas.openxmlformats.org/officeDocument/2006/relationships" r:id="rId8" tooltip="Click to view Month 8"/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GrpSpPr/>
      </xdr:nvGrpSpPr>
      <xdr:grpSpPr>
        <a:xfrm>
          <a:off x="10429875" y="747713"/>
          <a:ext cx="400050" cy="295275"/>
          <a:chOff x="10439400" y="757238"/>
          <a:chExt cx="400050" cy="295275"/>
        </a:xfrm>
      </xdr:grpSpPr>
      <xdr:sp macro="" textlink="">
        <xdr:nvSpPr>
          <xdr:cNvPr id="171" name="Freeform 40">
            <a:hlinkClick xmlns:r="http://schemas.openxmlformats.org/officeDocument/2006/relationships" r:id="rId8" tooltip="Show Month #8"/>
            <a:extLst>
              <a:ext uri="{FF2B5EF4-FFF2-40B4-BE49-F238E27FC236}">
                <a16:creationId xmlns:a16="http://schemas.microsoft.com/office/drawing/2014/main" id="{00000000-0008-0000-0300-0000AB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7572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7 h 345"/>
              <a:gd name="T24" fmla="*/ 322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8 h 345"/>
              <a:gd name="T44" fmla="*/ 127 w 458"/>
              <a:gd name="T45" fmla="*/ 170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4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6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rgbClr val="0070C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2" name="Freeform 41">
            <a:extLst>
              <a:ext uri="{FF2B5EF4-FFF2-40B4-BE49-F238E27FC236}">
                <a16:creationId xmlns:a16="http://schemas.microsoft.com/office/drawing/2014/main" id="{00000000-0008-0000-0300-0000AC000000}"/>
              </a:ext>
            </a:extLst>
          </xdr:cNvPr>
          <xdr:cNvSpPr>
            <a:spLocks/>
          </xdr:cNvSpPr>
        </xdr:nvSpPr>
        <xdr:spPr bwMode="auto">
          <a:xfrm>
            <a:off x="105251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3" name="Freeform 42">
            <a:extLst>
              <a:ext uri="{FF2B5EF4-FFF2-40B4-BE49-F238E27FC236}">
                <a16:creationId xmlns:a16="http://schemas.microsoft.com/office/drawing/2014/main" id="{00000000-0008-0000-0300-0000AD000000}"/>
              </a:ext>
            </a:extLst>
          </xdr:cNvPr>
          <xdr:cNvSpPr>
            <a:spLocks/>
          </xdr:cNvSpPr>
        </xdr:nvSpPr>
        <xdr:spPr bwMode="auto">
          <a:xfrm>
            <a:off x="107156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4" name="Freeform 43">
            <a:extLst>
              <a:ext uri="{FF2B5EF4-FFF2-40B4-BE49-F238E27FC236}">
                <a16:creationId xmlns:a16="http://schemas.microsoft.com/office/drawing/2014/main" id="{00000000-0008-0000-0300-0000AE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5" name="Freeform 44">
            <a:extLst>
              <a:ext uri="{FF2B5EF4-FFF2-40B4-BE49-F238E27FC236}">
                <a16:creationId xmlns:a16="http://schemas.microsoft.com/office/drawing/2014/main" id="{00000000-0008-0000-0300-0000AF000000}"/>
              </a:ext>
            </a:extLst>
          </xdr:cNvPr>
          <xdr:cNvSpPr>
            <a:spLocks/>
          </xdr:cNvSpPr>
        </xdr:nvSpPr>
        <xdr:spPr bwMode="auto">
          <a:xfrm>
            <a:off x="10610850" y="938213"/>
            <a:ext cx="57150" cy="38100"/>
          </a:xfrm>
          <a:custGeom>
            <a:avLst/>
            <a:gdLst>
              <a:gd name="T0" fmla="*/ 34 w 66"/>
              <a:gd name="T1" fmla="*/ 0 h 48"/>
              <a:gd name="T2" fmla="*/ 46 w 66"/>
              <a:gd name="T3" fmla="*/ 1 h 48"/>
              <a:gd name="T4" fmla="*/ 53 w 66"/>
              <a:gd name="T5" fmla="*/ 5 h 48"/>
              <a:gd name="T6" fmla="*/ 57 w 66"/>
              <a:gd name="T7" fmla="*/ 11 h 48"/>
              <a:gd name="T8" fmla="*/ 54 w 66"/>
              <a:gd name="T9" fmla="*/ 16 h 48"/>
              <a:gd name="T10" fmla="*/ 48 w 66"/>
              <a:gd name="T11" fmla="*/ 19 h 48"/>
              <a:gd name="T12" fmla="*/ 38 w 66"/>
              <a:gd name="T13" fmla="*/ 23 h 48"/>
              <a:gd name="T14" fmla="*/ 38 w 66"/>
              <a:gd name="T15" fmla="*/ 25 h 48"/>
              <a:gd name="T16" fmla="*/ 37 w 66"/>
              <a:gd name="T17" fmla="*/ 28 h 48"/>
              <a:gd name="T18" fmla="*/ 38 w 66"/>
              <a:gd name="T19" fmla="*/ 31 h 48"/>
              <a:gd name="T20" fmla="*/ 39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9 w 66"/>
              <a:gd name="T27" fmla="*/ 41 h 48"/>
              <a:gd name="T28" fmla="*/ 50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8 w 66"/>
              <a:gd name="T37" fmla="*/ 37 h 48"/>
              <a:gd name="T38" fmla="*/ 59 w 66"/>
              <a:gd name="T39" fmla="*/ 35 h 48"/>
              <a:gd name="T40" fmla="*/ 60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8 w 66"/>
              <a:gd name="T47" fmla="*/ 46 h 48"/>
              <a:gd name="T48" fmla="*/ 49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4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3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8 w 66"/>
              <a:gd name="T73" fmla="*/ 30 h 48"/>
              <a:gd name="T74" fmla="*/ 9 w 66"/>
              <a:gd name="T75" fmla="*/ 35 h 48"/>
              <a:gd name="T76" fmla="*/ 10 w 66"/>
              <a:gd name="T77" fmla="*/ 37 h 48"/>
              <a:gd name="T78" fmla="*/ 11 w 66"/>
              <a:gd name="T79" fmla="*/ 39 h 48"/>
              <a:gd name="T80" fmla="*/ 13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5 w 66"/>
              <a:gd name="T91" fmla="*/ 38 h 48"/>
              <a:gd name="T92" fmla="*/ 27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8 w 66"/>
              <a:gd name="T101" fmla="*/ 23 h 48"/>
              <a:gd name="T102" fmla="*/ 20 w 66"/>
              <a:gd name="T103" fmla="*/ 19 h 48"/>
              <a:gd name="T104" fmla="*/ 13 w 66"/>
              <a:gd name="T105" fmla="*/ 16 h 48"/>
              <a:gd name="T106" fmla="*/ 11 w 66"/>
              <a:gd name="T107" fmla="*/ 11 h 48"/>
              <a:gd name="T108" fmla="*/ 14 w 66"/>
              <a:gd name="T109" fmla="*/ 5 h 48"/>
              <a:gd name="T110" fmla="*/ 22 w 66"/>
              <a:gd name="T111" fmla="*/ 1 h 48"/>
              <a:gd name="T112" fmla="*/ 34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4" y="0"/>
                </a:moveTo>
                <a:lnTo>
                  <a:pt x="46" y="1"/>
                </a:lnTo>
                <a:lnTo>
                  <a:pt x="53" y="5"/>
                </a:lnTo>
                <a:lnTo>
                  <a:pt x="57" y="11"/>
                </a:lnTo>
                <a:lnTo>
                  <a:pt x="54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2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6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0" y="43"/>
                </a:lnTo>
                <a:lnTo>
                  <a:pt x="27" y="46"/>
                </a:lnTo>
                <a:lnTo>
                  <a:pt x="23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9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528638</xdr:rowOff>
    </xdr:from>
    <xdr:to>
      <xdr:col>32</xdr:col>
      <xdr:colOff>57150</xdr:colOff>
      <xdr:row>3</xdr:row>
      <xdr:rowOff>52388</xdr:rowOff>
    </xdr:to>
    <xdr:grpSp>
      <xdr:nvGrpSpPr>
        <xdr:cNvPr id="176" name="Month 9" descr="Purple bear face" title="Month 9 navigation button">
          <a:hlinkClick xmlns:r="http://schemas.openxmlformats.org/officeDocument/2006/relationships" r:id="rId9" tooltip="Click to view Month 9"/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GrpSpPr/>
      </xdr:nvGrpSpPr>
      <xdr:grpSpPr>
        <a:xfrm>
          <a:off x="10972800" y="747713"/>
          <a:ext cx="400050" cy="295275"/>
          <a:chOff x="10982325" y="757238"/>
          <a:chExt cx="400050" cy="295275"/>
        </a:xfrm>
      </xdr:grpSpPr>
      <xdr:sp macro="" textlink="">
        <xdr:nvSpPr>
          <xdr:cNvPr id="177" name="Freeform 45">
            <a:hlinkClick xmlns:r="http://schemas.openxmlformats.org/officeDocument/2006/relationships" r:id="rId9" tooltip="Show Month #9"/>
            <a:extLst>
              <a:ext uri="{FF2B5EF4-FFF2-40B4-BE49-F238E27FC236}">
                <a16:creationId xmlns:a16="http://schemas.microsoft.com/office/drawing/2014/main" id="{00000000-0008-0000-0300-0000B1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5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3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5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8" name="Freeform 46">
            <a:extLst>
              <a:ext uri="{FF2B5EF4-FFF2-40B4-BE49-F238E27FC236}">
                <a16:creationId xmlns:a16="http://schemas.microsoft.com/office/drawing/2014/main" id="{00000000-0008-0000-0300-0000B2000000}"/>
              </a:ext>
            </a:extLst>
          </xdr:cNvPr>
          <xdr:cNvSpPr>
            <a:spLocks/>
          </xdr:cNvSpPr>
        </xdr:nvSpPr>
        <xdr:spPr bwMode="auto">
          <a:xfrm>
            <a:off x="11068050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9" name="Freeform 47">
            <a:extLst>
              <a:ext uri="{FF2B5EF4-FFF2-40B4-BE49-F238E27FC236}">
                <a16:creationId xmlns:a16="http://schemas.microsoft.com/office/drawing/2014/main" id="{00000000-0008-0000-0300-0000B3000000}"/>
              </a:ext>
            </a:extLst>
          </xdr:cNvPr>
          <xdr:cNvSpPr>
            <a:spLocks/>
          </xdr:cNvSpPr>
        </xdr:nvSpPr>
        <xdr:spPr bwMode="auto">
          <a:xfrm>
            <a:off x="1125855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0" name="Freeform 48">
            <a:extLst>
              <a:ext uri="{FF2B5EF4-FFF2-40B4-BE49-F238E27FC236}">
                <a16:creationId xmlns:a16="http://schemas.microsoft.com/office/drawing/2014/main" id="{00000000-0008-0000-0300-0000B4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2 w 98"/>
              <a:gd name="T29" fmla="*/ 69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0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2" y="56"/>
                </a:lnTo>
                <a:lnTo>
                  <a:pt x="16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2" y="69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0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1" name="Freeform 49">
            <a:extLst>
              <a:ext uri="{FF2B5EF4-FFF2-40B4-BE49-F238E27FC236}">
                <a16:creationId xmlns:a16="http://schemas.microsoft.com/office/drawing/2014/main" id="{00000000-0008-0000-0300-0000B5000000}"/>
              </a:ext>
            </a:extLst>
          </xdr:cNvPr>
          <xdr:cNvSpPr>
            <a:spLocks/>
          </xdr:cNvSpPr>
        </xdr:nvSpPr>
        <xdr:spPr bwMode="auto">
          <a:xfrm>
            <a:off x="11153775" y="938213"/>
            <a:ext cx="57150" cy="38100"/>
          </a:xfrm>
          <a:custGeom>
            <a:avLst/>
            <a:gdLst>
              <a:gd name="T0" fmla="*/ 33 w 65"/>
              <a:gd name="T1" fmla="*/ 0 h 48"/>
              <a:gd name="T2" fmla="*/ 45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6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4 w 65"/>
              <a:gd name="T35" fmla="*/ 39 h 48"/>
              <a:gd name="T36" fmla="*/ 57 w 65"/>
              <a:gd name="T37" fmla="*/ 37 h 48"/>
              <a:gd name="T38" fmla="*/ 58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7 w 65"/>
              <a:gd name="T47" fmla="*/ 46 h 48"/>
              <a:gd name="T48" fmla="*/ 48 w 65"/>
              <a:gd name="T49" fmla="*/ 48 h 48"/>
              <a:gd name="T50" fmla="*/ 42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3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8 w 65"/>
              <a:gd name="T75" fmla="*/ 35 h 48"/>
              <a:gd name="T76" fmla="*/ 9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1 w 65"/>
              <a:gd name="T111" fmla="*/ 1 h 48"/>
              <a:gd name="T112" fmla="*/ 33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3" y="0"/>
                </a:moveTo>
                <a:lnTo>
                  <a:pt x="45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6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4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7" y="46"/>
                </a:lnTo>
                <a:lnTo>
                  <a:pt x="48" y="48"/>
                </a:lnTo>
                <a:lnTo>
                  <a:pt x="42" y="48"/>
                </a:lnTo>
                <a:lnTo>
                  <a:pt x="39" y="46"/>
                </a:lnTo>
                <a:lnTo>
                  <a:pt x="36" y="43"/>
                </a:lnTo>
                <a:lnTo>
                  <a:pt x="33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528638</xdr:rowOff>
    </xdr:from>
    <xdr:to>
      <xdr:col>32</xdr:col>
      <xdr:colOff>600075</xdr:colOff>
      <xdr:row>3</xdr:row>
      <xdr:rowOff>52388</xdr:rowOff>
    </xdr:to>
    <xdr:grpSp>
      <xdr:nvGrpSpPr>
        <xdr:cNvPr id="182" name="Month 10" descr="Orange bear face" title="Month 10 navigation button">
          <a:hlinkClick xmlns:r="http://schemas.openxmlformats.org/officeDocument/2006/relationships" r:id="rId10" tooltip="Click to view Month 10"/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GrpSpPr/>
      </xdr:nvGrpSpPr>
      <xdr:grpSpPr>
        <a:xfrm>
          <a:off x="11515725" y="747713"/>
          <a:ext cx="400050" cy="295275"/>
          <a:chOff x="11525250" y="757238"/>
          <a:chExt cx="400050" cy="295275"/>
        </a:xfrm>
      </xdr:grpSpPr>
      <xdr:sp macro="" textlink="">
        <xdr:nvSpPr>
          <xdr:cNvPr id="183" name="Freeform 50">
            <a:hlinkClick xmlns:r="http://schemas.openxmlformats.org/officeDocument/2006/relationships" r:id="rId10" tooltip="Show Month #10"/>
            <a:extLst>
              <a:ext uri="{FF2B5EF4-FFF2-40B4-BE49-F238E27FC236}">
                <a16:creationId xmlns:a16="http://schemas.microsoft.com/office/drawing/2014/main" id="{00000000-0008-0000-0300-0000B7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4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8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2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4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4" name="Freeform 51">
            <a:extLst>
              <a:ext uri="{FF2B5EF4-FFF2-40B4-BE49-F238E27FC236}">
                <a16:creationId xmlns:a16="http://schemas.microsoft.com/office/drawing/2014/main" id="{00000000-0008-0000-0300-0000B8000000}"/>
              </a:ext>
            </a:extLst>
          </xdr:cNvPr>
          <xdr:cNvSpPr>
            <a:spLocks/>
          </xdr:cNvSpPr>
        </xdr:nvSpPr>
        <xdr:spPr bwMode="auto">
          <a:xfrm>
            <a:off x="1161097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5" name="Freeform 52">
            <a:extLst>
              <a:ext uri="{FF2B5EF4-FFF2-40B4-BE49-F238E27FC236}">
                <a16:creationId xmlns:a16="http://schemas.microsoft.com/office/drawing/2014/main" id="{00000000-0008-0000-0300-0000B9000000}"/>
              </a:ext>
            </a:extLst>
          </xdr:cNvPr>
          <xdr:cNvSpPr>
            <a:spLocks/>
          </xdr:cNvSpPr>
        </xdr:nvSpPr>
        <xdr:spPr bwMode="auto">
          <a:xfrm>
            <a:off x="11801475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6" name="Freeform 53">
            <a:extLst>
              <a:ext uri="{FF2B5EF4-FFF2-40B4-BE49-F238E27FC236}">
                <a16:creationId xmlns:a16="http://schemas.microsoft.com/office/drawing/2014/main" id="{00000000-0008-0000-0300-0000BA000000}"/>
              </a:ext>
            </a:extLst>
          </xdr:cNvPr>
          <xdr:cNvSpPr>
            <a:spLocks noEditPoints="1"/>
          </xdr:cNvSpPr>
        </xdr:nvSpPr>
        <xdr:spPr bwMode="auto">
          <a:xfrm>
            <a:off x="11687175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6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7" name="Freeform 54">
            <a:extLst>
              <a:ext uri="{FF2B5EF4-FFF2-40B4-BE49-F238E27FC236}">
                <a16:creationId xmlns:a16="http://schemas.microsoft.com/office/drawing/2014/main" id="{00000000-0008-0000-0300-0000BB000000}"/>
              </a:ext>
            </a:extLst>
          </xdr:cNvPr>
          <xdr:cNvSpPr>
            <a:spLocks/>
          </xdr:cNvSpPr>
        </xdr:nvSpPr>
        <xdr:spPr bwMode="auto">
          <a:xfrm>
            <a:off x="11696700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0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0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528638</xdr:rowOff>
    </xdr:from>
    <xdr:to>
      <xdr:col>34</xdr:col>
      <xdr:colOff>285750</xdr:colOff>
      <xdr:row>3</xdr:row>
      <xdr:rowOff>52388</xdr:rowOff>
    </xdr:to>
    <xdr:grpSp>
      <xdr:nvGrpSpPr>
        <xdr:cNvPr id="188" name="Month 11" descr="Lime green bear face" title="Month 11 navigation button">
          <a:hlinkClick xmlns:r="http://schemas.openxmlformats.org/officeDocument/2006/relationships" r:id="rId11" tooltip="Click to view Month 11"/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GrpSpPr/>
      </xdr:nvGrpSpPr>
      <xdr:grpSpPr>
        <a:xfrm>
          <a:off x="12058650" y="747713"/>
          <a:ext cx="400050" cy="295275"/>
          <a:chOff x="12068175" y="757238"/>
          <a:chExt cx="400050" cy="295275"/>
        </a:xfrm>
      </xdr:grpSpPr>
      <xdr:sp macro="" textlink="">
        <xdr:nvSpPr>
          <xdr:cNvPr id="189" name="Freeform 55">
            <a:hlinkClick xmlns:r="http://schemas.openxmlformats.org/officeDocument/2006/relationships" r:id="rId11" tooltip="Show Month #11"/>
            <a:extLst>
              <a:ext uri="{FF2B5EF4-FFF2-40B4-BE49-F238E27FC236}">
                <a16:creationId xmlns:a16="http://schemas.microsoft.com/office/drawing/2014/main" id="{00000000-0008-0000-0300-0000BD000000}"/>
              </a:ext>
            </a:extLst>
          </xdr:cNvPr>
          <xdr:cNvSpPr>
            <a:spLocks noEditPoints="1"/>
          </xdr:cNvSpPr>
        </xdr:nvSpPr>
        <xdr:spPr bwMode="auto">
          <a:xfrm>
            <a:off x="120681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5 w 458"/>
              <a:gd name="T11" fmla="*/ 279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2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2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4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5" y="279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3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9"/>
                </a:lnTo>
                <a:lnTo>
                  <a:pt x="139" y="188"/>
                </a:lnTo>
                <a:lnTo>
                  <a:pt x="136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4"/>
                </a:lnTo>
                <a:lnTo>
                  <a:pt x="340" y="20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8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3"/>
                </a:lnTo>
                <a:lnTo>
                  <a:pt x="407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6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6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0" name="Freeform 56">
            <a:extLst>
              <a:ext uri="{FF2B5EF4-FFF2-40B4-BE49-F238E27FC236}">
                <a16:creationId xmlns:a16="http://schemas.microsoft.com/office/drawing/2014/main" id="{00000000-0008-0000-0300-0000BE000000}"/>
              </a:ext>
            </a:extLst>
          </xdr:cNvPr>
          <xdr:cNvSpPr>
            <a:spLocks/>
          </xdr:cNvSpPr>
        </xdr:nvSpPr>
        <xdr:spPr bwMode="auto">
          <a:xfrm>
            <a:off x="121539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1" name="Freeform 57">
            <a:extLst>
              <a:ext uri="{FF2B5EF4-FFF2-40B4-BE49-F238E27FC236}">
                <a16:creationId xmlns:a16="http://schemas.microsoft.com/office/drawing/2014/main" id="{00000000-0008-0000-0300-0000BF000000}"/>
              </a:ext>
            </a:extLst>
          </xdr:cNvPr>
          <xdr:cNvSpPr>
            <a:spLocks/>
          </xdr:cNvSpPr>
        </xdr:nvSpPr>
        <xdr:spPr bwMode="auto">
          <a:xfrm>
            <a:off x="123444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2" name="Freeform 58">
            <a:extLst>
              <a:ext uri="{FF2B5EF4-FFF2-40B4-BE49-F238E27FC236}">
                <a16:creationId xmlns:a16="http://schemas.microsoft.com/office/drawing/2014/main" id="{00000000-0008-0000-0300-0000C0000000}"/>
              </a:ext>
            </a:extLst>
          </xdr:cNvPr>
          <xdr:cNvSpPr>
            <a:spLocks noEditPoints="1"/>
          </xdr:cNvSpPr>
        </xdr:nvSpPr>
        <xdr:spPr bwMode="auto">
          <a:xfrm>
            <a:off x="122301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3" name="Freeform 59">
            <a:extLst>
              <a:ext uri="{FF2B5EF4-FFF2-40B4-BE49-F238E27FC236}">
                <a16:creationId xmlns:a16="http://schemas.microsoft.com/office/drawing/2014/main" id="{00000000-0008-0000-0300-0000C1000000}"/>
              </a:ext>
            </a:extLst>
          </xdr:cNvPr>
          <xdr:cNvSpPr>
            <a:spLocks/>
          </xdr:cNvSpPr>
        </xdr:nvSpPr>
        <xdr:spPr bwMode="auto">
          <a:xfrm>
            <a:off x="12239625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6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9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8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1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9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9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6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9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8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1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9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9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528638</xdr:rowOff>
    </xdr:from>
    <xdr:to>
      <xdr:col>35</xdr:col>
      <xdr:colOff>66675</xdr:colOff>
      <xdr:row>3</xdr:row>
      <xdr:rowOff>52388</xdr:rowOff>
    </xdr:to>
    <xdr:grpSp>
      <xdr:nvGrpSpPr>
        <xdr:cNvPr id="194" name="Month 12" descr="Pink bear face" title="Month 12 navigation button">
          <a:hlinkClick xmlns:r="http://schemas.openxmlformats.org/officeDocument/2006/relationships" r:id="rId12" tooltip="Click to view Month 12"/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GrpSpPr/>
      </xdr:nvGrpSpPr>
      <xdr:grpSpPr>
        <a:xfrm>
          <a:off x="12601575" y="747713"/>
          <a:ext cx="400050" cy="295275"/>
          <a:chOff x="12611100" y="757238"/>
          <a:chExt cx="400050" cy="295275"/>
        </a:xfrm>
      </xdr:grpSpPr>
      <xdr:sp macro="" textlink="">
        <xdr:nvSpPr>
          <xdr:cNvPr id="195" name="Freeform 60">
            <a:hlinkClick xmlns:r="http://schemas.openxmlformats.org/officeDocument/2006/relationships" r:id="rId12" tooltip="Show Month #12"/>
            <a:extLst>
              <a:ext uri="{FF2B5EF4-FFF2-40B4-BE49-F238E27FC236}">
                <a16:creationId xmlns:a16="http://schemas.microsoft.com/office/drawing/2014/main" id="{00000000-0008-0000-0300-0000C3000000}"/>
              </a:ext>
            </a:extLst>
          </xdr:cNvPr>
          <xdr:cNvSpPr>
            <a:spLocks noEditPoints="1"/>
          </xdr:cNvSpPr>
        </xdr:nvSpPr>
        <xdr:spPr bwMode="auto">
          <a:xfrm>
            <a:off x="12611100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9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3"/>
                </a:lnTo>
                <a:lnTo>
                  <a:pt x="408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6" name="Freeform 61">
            <a:extLst>
              <a:ext uri="{FF2B5EF4-FFF2-40B4-BE49-F238E27FC236}">
                <a16:creationId xmlns:a16="http://schemas.microsoft.com/office/drawing/2014/main" id="{00000000-0008-0000-0300-0000C4000000}"/>
              </a:ext>
            </a:extLst>
          </xdr:cNvPr>
          <xdr:cNvSpPr>
            <a:spLocks/>
          </xdr:cNvSpPr>
        </xdr:nvSpPr>
        <xdr:spPr bwMode="auto">
          <a:xfrm>
            <a:off x="126968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7" name="Freeform 62">
            <a:extLst>
              <a:ext uri="{FF2B5EF4-FFF2-40B4-BE49-F238E27FC236}">
                <a16:creationId xmlns:a16="http://schemas.microsoft.com/office/drawing/2014/main" id="{00000000-0008-0000-0300-0000C5000000}"/>
              </a:ext>
            </a:extLst>
          </xdr:cNvPr>
          <xdr:cNvSpPr>
            <a:spLocks/>
          </xdr:cNvSpPr>
        </xdr:nvSpPr>
        <xdr:spPr bwMode="auto">
          <a:xfrm>
            <a:off x="128873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8" name="Freeform 63">
            <a:extLst>
              <a:ext uri="{FF2B5EF4-FFF2-40B4-BE49-F238E27FC236}">
                <a16:creationId xmlns:a16="http://schemas.microsoft.com/office/drawing/2014/main" id="{00000000-0008-0000-0300-0000C6000000}"/>
              </a:ext>
            </a:extLst>
          </xdr:cNvPr>
          <xdr:cNvSpPr>
            <a:spLocks noEditPoints="1"/>
          </xdr:cNvSpPr>
        </xdr:nvSpPr>
        <xdr:spPr bwMode="auto">
          <a:xfrm>
            <a:off x="1277302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2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2" y="69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5" y="67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4"/>
                </a:lnTo>
                <a:lnTo>
                  <a:pt x="53" y="51"/>
                </a:lnTo>
                <a:lnTo>
                  <a:pt x="55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9" name="Freeform 64">
            <a:extLst>
              <a:ext uri="{FF2B5EF4-FFF2-40B4-BE49-F238E27FC236}">
                <a16:creationId xmlns:a16="http://schemas.microsoft.com/office/drawing/2014/main" id="{00000000-0008-0000-0300-0000C7000000}"/>
              </a:ext>
            </a:extLst>
          </xdr:cNvPr>
          <xdr:cNvSpPr>
            <a:spLocks/>
          </xdr:cNvSpPr>
        </xdr:nvSpPr>
        <xdr:spPr bwMode="auto">
          <a:xfrm>
            <a:off x="12782550" y="938213"/>
            <a:ext cx="57150" cy="38100"/>
          </a:xfrm>
          <a:custGeom>
            <a:avLst/>
            <a:gdLst>
              <a:gd name="T0" fmla="*/ 33 w 66"/>
              <a:gd name="T1" fmla="*/ 0 h 48"/>
              <a:gd name="T2" fmla="*/ 45 w 66"/>
              <a:gd name="T3" fmla="*/ 1 h 48"/>
              <a:gd name="T4" fmla="*/ 53 w 66"/>
              <a:gd name="T5" fmla="*/ 5 h 48"/>
              <a:gd name="T6" fmla="*/ 56 w 66"/>
              <a:gd name="T7" fmla="*/ 11 h 48"/>
              <a:gd name="T8" fmla="*/ 54 w 66"/>
              <a:gd name="T9" fmla="*/ 16 h 48"/>
              <a:gd name="T10" fmla="*/ 47 w 66"/>
              <a:gd name="T11" fmla="*/ 19 h 48"/>
              <a:gd name="T12" fmla="*/ 39 w 66"/>
              <a:gd name="T13" fmla="*/ 23 h 48"/>
              <a:gd name="T14" fmla="*/ 37 w 66"/>
              <a:gd name="T15" fmla="*/ 25 h 48"/>
              <a:gd name="T16" fmla="*/ 37 w 66"/>
              <a:gd name="T17" fmla="*/ 28 h 48"/>
              <a:gd name="T18" fmla="*/ 37 w 66"/>
              <a:gd name="T19" fmla="*/ 31 h 48"/>
              <a:gd name="T20" fmla="*/ 40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8 w 66"/>
              <a:gd name="T27" fmla="*/ 41 h 48"/>
              <a:gd name="T28" fmla="*/ 49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7 w 66"/>
              <a:gd name="T37" fmla="*/ 37 h 48"/>
              <a:gd name="T38" fmla="*/ 58 w 66"/>
              <a:gd name="T39" fmla="*/ 35 h 48"/>
              <a:gd name="T40" fmla="*/ 59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7 w 66"/>
              <a:gd name="T47" fmla="*/ 46 h 48"/>
              <a:gd name="T48" fmla="*/ 48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3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2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7 w 66"/>
              <a:gd name="T73" fmla="*/ 30 h 48"/>
              <a:gd name="T74" fmla="*/ 8 w 66"/>
              <a:gd name="T75" fmla="*/ 35 h 48"/>
              <a:gd name="T76" fmla="*/ 9 w 66"/>
              <a:gd name="T77" fmla="*/ 37 h 48"/>
              <a:gd name="T78" fmla="*/ 10 w 66"/>
              <a:gd name="T79" fmla="*/ 39 h 48"/>
              <a:gd name="T80" fmla="*/ 12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4 w 66"/>
              <a:gd name="T91" fmla="*/ 38 h 48"/>
              <a:gd name="T92" fmla="*/ 28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9 w 66"/>
              <a:gd name="T101" fmla="*/ 23 h 48"/>
              <a:gd name="T102" fmla="*/ 19 w 66"/>
              <a:gd name="T103" fmla="*/ 19 h 48"/>
              <a:gd name="T104" fmla="*/ 12 w 66"/>
              <a:gd name="T105" fmla="*/ 16 h 48"/>
              <a:gd name="T106" fmla="*/ 10 w 66"/>
              <a:gd name="T107" fmla="*/ 11 h 48"/>
              <a:gd name="T108" fmla="*/ 13 w 66"/>
              <a:gd name="T109" fmla="*/ 5 h 48"/>
              <a:gd name="T110" fmla="*/ 21 w 66"/>
              <a:gd name="T111" fmla="*/ 1 h 48"/>
              <a:gd name="T112" fmla="*/ 33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3" y="0"/>
                </a:moveTo>
                <a:lnTo>
                  <a:pt x="45" y="1"/>
                </a:lnTo>
                <a:lnTo>
                  <a:pt x="53" y="5"/>
                </a:lnTo>
                <a:lnTo>
                  <a:pt x="56" y="11"/>
                </a:lnTo>
                <a:lnTo>
                  <a:pt x="54" y="16"/>
                </a:lnTo>
                <a:lnTo>
                  <a:pt x="47" y="19"/>
                </a:lnTo>
                <a:lnTo>
                  <a:pt x="39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40" y="36"/>
                </a:lnTo>
                <a:lnTo>
                  <a:pt x="42" y="38"/>
                </a:lnTo>
                <a:lnTo>
                  <a:pt x="45" y="40"/>
                </a:lnTo>
                <a:lnTo>
                  <a:pt x="48" y="41"/>
                </a:lnTo>
                <a:lnTo>
                  <a:pt x="49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6" y="30"/>
                </a:lnTo>
                <a:lnTo>
                  <a:pt x="64" y="40"/>
                </a:lnTo>
                <a:lnTo>
                  <a:pt x="57" y="46"/>
                </a:lnTo>
                <a:lnTo>
                  <a:pt x="48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3" y="39"/>
                </a:lnTo>
                <a:lnTo>
                  <a:pt x="30" y="43"/>
                </a:lnTo>
                <a:lnTo>
                  <a:pt x="27" y="46"/>
                </a:lnTo>
                <a:lnTo>
                  <a:pt x="22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7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4" y="38"/>
                </a:lnTo>
                <a:lnTo>
                  <a:pt x="28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9" y="23"/>
                </a:lnTo>
                <a:lnTo>
                  <a:pt x="19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3</xdr:col>
      <xdr:colOff>83015</xdr:colOff>
      <xdr:row>9</xdr:row>
      <xdr:rowOff>95250</xdr:rowOff>
    </xdr:from>
    <xdr:to>
      <xdr:col>4</xdr:col>
      <xdr:colOff>685552</xdr:colOff>
      <xdr:row>10</xdr:row>
      <xdr:rowOff>347226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E3618B-DEE8-0467-D36D-3490D0C0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4"/>
            </a:ext>
          </a:extLst>
        </a:blip>
        <a:stretch>
          <a:fillRect/>
        </a:stretch>
      </xdr:blipFill>
      <xdr:spPr>
        <a:xfrm>
          <a:off x="1302215" y="3686175"/>
          <a:ext cx="697787" cy="556776"/>
        </a:xfrm>
        <a:prstGeom prst="rect">
          <a:avLst/>
        </a:prstGeom>
      </xdr:spPr>
    </xdr:pic>
    <xdr:clientData/>
  </xdr:twoCellAnchor>
  <xdr:twoCellAnchor editAs="oneCell">
    <xdr:from>
      <xdr:col>28</xdr:col>
      <xdr:colOff>76200</xdr:colOff>
      <xdr:row>9</xdr:row>
      <xdr:rowOff>87467</xdr:rowOff>
    </xdr:from>
    <xdr:to>
      <xdr:col>29</xdr:col>
      <xdr:colOff>618887</xdr:colOff>
      <xdr:row>10</xdr:row>
      <xdr:rowOff>285750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F5612A2-F8B7-476B-C335-49B81C191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6"/>
            </a:ext>
          </a:extLst>
        </a:blip>
        <a:stretch>
          <a:fillRect/>
        </a:stretch>
      </xdr:blipFill>
      <xdr:spPr>
        <a:xfrm>
          <a:off x="10344150" y="3678392"/>
          <a:ext cx="637937" cy="50308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9</xdr:col>
      <xdr:colOff>670560</xdr:colOff>
      <xdr:row>10</xdr:row>
      <xdr:rowOff>670560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57D81A-B067-3A87-794A-7EAE7CEAD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8"/>
            </a:ext>
          </a:extLst>
        </a:blip>
        <a:stretch>
          <a:fillRect/>
        </a:stretch>
      </xdr:blipFill>
      <xdr:spPr>
        <a:xfrm>
          <a:off x="3048000" y="3893820"/>
          <a:ext cx="670560" cy="670560"/>
        </a:xfrm>
        <a:prstGeom prst="rect">
          <a:avLst/>
        </a:prstGeom>
      </xdr:spPr>
    </xdr:pic>
    <xdr:clientData/>
  </xdr:twoCellAnchor>
  <xdr:twoCellAnchor editAs="oneCell">
    <xdr:from>
      <xdr:col>14</xdr:col>
      <xdr:colOff>274320</xdr:colOff>
      <xdr:row>7</xdr:row>
      <xdr:rowOff>109641</xdr:rowOff>
    </xdr:from>
    <xdr:to>
      <xdr:col>15</xdr:col>
      <xdr:colOff>0</xdr:colOff>
      <xdr:row>8</xdr:row>
      <xdr:rowOff>344681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DCFC11C-7B7C-591B-F186-737644AC8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0"/>
            </a:ext>
          </a:extLst>
        </a:blip>
        <a:stretch>
          <a:fillRect/>
        </a:stretch>
      </xdr:blipFill>
      <xdr:spPr>
        <a:xfrm>
          <a:off x="5090160" y="2647101"/>
          <a:ext cx="472440" cy="539840"/>
        </a:xfrm>
        <a:prstGeom prst="rect">
          <a:avLst/>
        </a:prstGeom>
      </xdr:spPr>
    </xdr:pic>
    <xdr:clientData/>
  </xdr:twoCellAnchor>
  <xdr:twoCellAnchor editAs="oneCell">
    <xdr:from>
      <xdr:col>18</xdr:col>
      <xdr:colOff>7621</xdr:colOff>
      <xdr:row>9</xdr:row>
      <xdr:rowOff>58420</xdr:rowOff>
    </xdr:from>
    <xdr:to>
      <xdr:col>19</xdr:col>
      <xdr:colOff>434340</xdr:colOff>
      <xdr:row>10</xdr:row>
      <xdr:rowOff>674791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7A51D89-174A-2340-FADC-2F64FB521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2"/>
            </a:ext>
          </a:extLst>
        </a:blip>
        <a:stretch>
          <a:fillRect/>
        </a:stretch>
      </xdr:blipFill>
      <xdr:spPr>
        <a:xfrm>
          <a:off x="6499861" y="3647440"/>
          <a:ext cx="518159" cy="921171"/>
        </a:xfrm>
        <a:prstGeom prst="rect">
          <a:avLst/>
        </a:prstGeom>
      </xdr:spPr>
    </xdr:pic>
    <xdr:clientData/>
  </xdr:twoCellAnchor>
  <xdr:twoCellAnchor editAs="oneCell">
    <xdr:from>
      <xdr:col>19</xdr:col>
      <xdr:colOff>188595</xdr:colOff>
      <xdr:row>13</xdr:row>
      <xdr:rowOff>64770</xdr:rowOff>
    </xdr:from>
    <xdr:to>
      <xdr:col>19</xdr:col>
      <xdr:colOff>628650</xdr:colOff>
      <xdr:row>14</xdr:row>
      <xdr:rowOff>360983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540CE24-1F56-4227-41CC-666EDF2F0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4"/>
            </a:ext>
          </a:extLst>
        </a:blip>
        <a:stretch>
          <a:fillRect/>
        </a:stretch>
      </xdr:blipFill>
      <xdr:spPr>
        <a:xfrm>
          <a:off x="6932295" y="5770245"/>
          <a:ext cx="440055" cy="601013"/>
        </a:xfrm>
        <a:prstGeom prst="rect">
          <a:avLst/>
        </a:prstGeom>
      </xdr:spPr>
    </xdr:pic>
    <xdr:clientData/>
  </xdr:twoCellAnchor>
  <xdr:twoCellAnchor editAs="oneCell">
    <xdr:from>
      <xdr:col>22</xdr:col>
      <xdr:colOff>610081</xdr:colOff>
      <xdr:row>11</xdr:row>
      <xdr:rowOff>76200</xdr:rowOff>
    </xdr:from>
    <xdr:to>
      <xdr:col>24</xdr:col>
      <xdr:colOff>510541</xdr:colOff>
      <xdr:row>12</xdr:row>
      <xdr:rowOff>228108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CCE92D6-A2D1-07D1-57AD-B8EF0A301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6"/>
            </a:ext>
          </a:extLst>
        </a:blip>
        <a:stretch>
          <a:fillRect/>
        </a:stretch>
      </xdr:blipFill>
      <xdr:spPr>
        <a:xfrm>
          <a:off x="8123401" y="4716780"/>
          <a:ext cx="738660" cy="456708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13</xdr:row>
      <xdr:rowOff>152400</xdr:rowOff>
    </xdr:from>
    <xdr:to>
      <xdr:col>17</xdr:col>
      <xdr:colOff>137160</xdr:colOff>
      <xdr:row>14</xdr:row>
      <xdr:rowOff>685800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5BC93E0-E092-AD4B-C268-08BD4C9ED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8"/>
            </a:ext>
          </a:extLst>
        </a:blip>
        <a:stretch>
          <a:fillRect/>
        </a:stretch>
      </xdr:blipFill>
      <xdr:spPr>
        <a:xfrm>
          <a:off x="5044440" y="584454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29</xdr:col>
      <xdr:colOff>91841</xdr:colOff>
      <xdr:row>12</xdr:row>
      <xdr:rowOff>685454</xdr:rowOff>
    </xdr:from>
    <xdr:to>
      <xdr:col>30</xdr:col>
      <xdr:colOff>68981</xdr:colOff>
      <xdr:row>14</xdr:row>
      <xdr:rowOff>259080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7581A1B-4EE7-286C-50DC-A685CB8E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0"/>
            </a:ext>
          </a:extLst>
        </a:blip>
        <a:stretch>
          <a:fillRect/>
        </a:stretch>
      </xdr:blipFill>
      <xdr:spPr>
        <a:xfrm>
          <a:off x="10211201" y="5630834"/>
          <a:ext cx="723900" cy="625186"/>
        </a:xfrm>
        <a:prstGeom prst="rect">
          <a:avLst/>
        </a:prstGeom>
      </xdr:spPr>
    </xdr:pic>
    <xdr:clientData/>
  </xdr:twoCellAnchor>
  <xdr:twoCellAnchor editAs="oneCell">
    <xdr:from>
      <xdr:col>9</xdr:col>
      <xdr:colOff>95</xdr:colOff>
      <xdr:row>11</xdr:row>
      <xdr:rowOff>81127</xdr:rowOff>
    </xdr:from>
    <xdr:to>
      <xdr:col>10</xdr:col>
      <xdr:colOff>60960</xdr:colOff>
      <xdr:row>12</xdr:row>
      <xdr:rowOff>646495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62FCADE-EE66-A94D-BD09-D5842368E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2"/>
            </a:ext>
          </a:extLst>
        </a:blip>
        <a:stretch>
          <a:fillRect/>
        </a:stretch>
      </xdr:blipFill>
      <xdr:spPr>
        <a:xfrm>
          <a:off x="3048095" y="4721707"/>
          <a:ext cx="807625" cy="870168"/>
        </a:xfrm>
        <a:prstGeom prst="rect">
          <a:avLst/>
        </a:prstGeom>
      </xdr:spPr>
    </xdr:pic>
    <xdr:clientData/>
  </xdr:twoCellAnchor>
  <xdr:twoCellAnchor editAs="oneCell">
    <xdr:from>
      <xdr:col>29</xdr:col>
      <xdr:colOff>137160</xdr:colOff>
      <xdr:row>11</xdr:row>
      <xdr:rowOff>7620</xdr:rowOff>
    </xdr:from>
    <xdr:to>
      <xdr:col>29</xdr:col>
      <xdr:colOff>716280</xdr:colOff>
      <xdr:row>12</xdr:row>
      <xdr:rowOff>281940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7E5CA50-C6DD-9159-81A4-03A385460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4"/>
            </a:ext>
          </a:extLst>
        </a:blip>
        <a:stretch>
          <a:fillRect/>
        </a:stretch>
      </xdr:blipFill>
      <xdr:spPr>
        <a:xfrm>
          <a:off x="10256520" y="4648200"/>
          <a:ext cx="579120" cy="579120"/>
        </a:xfrm>
        <a:prstGeom prst="rect">
          <a:avLst/>
        </a:prstGeom>
      </xdr:spPr>
    </xdr:pic>
    <xdr:clientData/>
  </xdr:twoCellAnchor>
  <xdr:twoCellAnchor editAs="oneCell">
    <xdr:from>
      <xdr:col>32</xdr:col>
      <xdr:colOff>195617</xdr:colOff>
      <xdr:row>11</xdr:row>
      <xdr:rowOff>198119</xdr:rowOff>
    </xdr:from>
    <xdr:to>
      <xdr:col>34</xdr:col>
      <xdr:colOff>723901</xdr:colOff>
      <xdr:row>12</xdr:row>
      <xdr:rowOff>685800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CC5FE46-BB0A-6E4A-0673-D55324CF7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6"/>
            </a:ext>
          </a:extLst>
        </a:blip>
        <a:stretch>
          <a:fillRect/>
        </a:stretch>
      </xdr:blipFill>
      <xdr:spPr>
        <a:xfrm>
          <a:off x="11244617" y="4838699"/>
          <a:ext cx="1366484" cy="792481"/>
        </a:xfrm>
        <a:prstGeom prst="rect">
          <a:avLst/>
        </a:prstGeom>
      </xdr:spPr>
    </xdr:pic>
    <xdr:clientData/>
  </xdr:twoCellAnchor>
  <xdr:twoCellAnchor editAs="oneCell">
    <xdr:from>
      <xdr:col>34</xdr:col>
      <xdr:colOff>182880</xdr:colOff>
      <xdr:row>13</xdr:row>
      <xdr:rowOff>45720</xdr:rowOff>
    </xdr:from>
    <xdr:to>
      <xdr:col>34</xdr:col>
      <xdr:colOff>678180</xdr:colOff>
      <xdr:row>14</xdr:row>
      <xdr:rowOff>518160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5924B42-A896-8915-3871-F7A30F5B1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8"/>
            </a:ext>
          </a:extLst>
        </a:blip>
        <a:stretch>
          <a:fillRect/>
        </a:stretch>
      </xdr:blipFill>
      <xdr:spPr>
        <a:xfrm>
          <a:off x="12070080" y="5737860"/>
          <a:ext cx="495300" cy="777240"/>
        </a:xfrm>
        <a:prstGeom prst="rect">
          <a:avLst/>
        </a:prstGeom>
      </xdr:spPr>
    </xdr:pic>
    <xdr:clientData/>
  </xdr:twoCellAnchor>
  <xdr:twoCellAnchor editAs="oneCell">
    <xdr:from>
      <xdr:col>24</xdr:col>
      <xdr:colOff>133350</xdr:colOff>
      <xdr:row>9</xdr:row>
      <xdr:rowOff>70202</xdr:rowOff>
    </xdr:from>
    <xdr:to>
      <xdr:col>26</xdr:col>
      <xdr:colOff>80986</xdr:colOff>
      <xdr:row>10</xdr:row>
      <xdr:rowOff>697245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B714D9D-392D-3379-4DB7-CBBDED807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0"/>
            </a:ext>
          </a:extLst>
        </a:blip>
        <a:stretch>
          <a:fillRect/>
        </a:stretch>
      </xdr:blipFill>
      <xdr:spPr>
        <a:xfrm>
          <a:off x="8686800" y="3661127"/>
          <a:ext cx="804886" cy="931843"/>
        </a:xfrm>
        <a:prstGeom prst="rect">
          <a:avLst/>
        </a:prstGeom>
      </xdr:spPr>
    </xdr:pic>
    <xdr:clientData/>
  </xdr:twoCellAnchor>
  <xdr:twoCellAnchor editAs="oneCell">
    <xdr:from>
      <xdr:col>17</xdr:col>
      <xdr:colOff>733425</xdr:colOff>
      <xdr:row>11</xdr:row>
      <xdr:rowOff>66675</xdr:rowOff>
    </xdr:from>
    <xdr:to>
      <xdr:col>19</xdr:col>
      <xdr:colOff>723901</xdr:colOff>
      <xdr:row>12</xdr:row>
      <xdr:rowOff>740020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2CE39E0-A036-522E-4E4E-FDE895F55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2"/>
            </a:ext>
          </a:extLst>
        </a:blip>
        <a:stretch>
          <a:fillRect/>
        </a:stretch>
      </xdr:blipFill>
      <xdr:spPr>
        <a:xfrm>
          <a:off x="6619875" y="4714875"/>
          <a:ext cx="847726" cy="978145"/>
        </a:xfrm>
        <a:prstGeom prst="rect">
          <a:avLst/>
        </a:prstGeom>
      </xdr:spPr>
    </xdr:pic>
    <xdr:clientData/>
  </xdr:twoCellAnchor>
  <xdr:twoCellAnchor editAs="oneCell">
    <xdr:from>
      <xdr:col>24</xdr:col>
      <xdr:colOff>171451</xdr:colOff>
      <xdr:row>14</xdr:row>
      <xdr:rowOff>47874</xdr:rowOff>
    </xdr:from>
    <xdr:to>
      <xdr:col>25</xdr:col>
      <xdr:colOff>20373</xdr:colOff>
      <xdr:row>14</xdr:row>
      <xdr:rowOff>619126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31D806B-9143-6A17-44CA-01DCCB808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4"/>
            </a:ext>
          </a:extLst>
        </a:blip>
        <a:stretch>
          <a:fillRect/>
        </a:stretch>
      </xdr:blipFill>
      <xdr:spPr>
        <a:xfrm>
          <a:off x="8724901" y="6058149"/>
          <a:ext cx="610922" cy="571252"/>
        </a:xfrm>
        <a:prstGeom prst="rect">
          <a:avLst/>
        </a:prstGeom>
      </xdr:spPr>
    </xdr:pic>
    <xdr:clientData/>
  </xdr:twoCellAnchor>
  <xdr:twoCellAnchor editAs="oneCell">
    <xdr:from>
      <xdr:col>14</xdr:col>
      <xdr:colOff>9524</xdr:colOff>
      <xdr:row>11</xdr:row>
      <xdr:rowOff>76199</xdr:rowOff>
    </xdr:from>
    <xdr:to>
      <xdr:col>14</xdr:col>
      <xdr:colOff>542925</xdr:colOff>
      <xdr:row>12</xdr:row>
      <xdr:rowOff>304800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963E4F2-C543-6D56-7722-7CF6863C1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6"/>
            </a:ext>
          </a:extLst>
        </a:blip>
        <a:stretch>
          <a:fillRect/>
        </a:stretch>
      </xdr:blipFill>
      <xdr:spPr>
        <a:xfrm>
          <a:off x="4943474" y="4724399"/>
          <a:ext cx="533401" cy="533401"/>
        </a:xfrm>
        <a:prstGeom prst="rect">
          <a:avLst/>
        </a:prstGeom>
      </xdr:spPr>
    </xdr:pic>
    <xdr:clientData/>
  </xdr:twoCellAnchor>
  <xdr:twoCellAnchor editAs="oneCell">
    <xdr:from>
      <xdr:col>14</xdr:col>
      <xdr:colOff>288359</xdr:colOff>
      <xdr:row>9</xdr:row>
      <xdr:rowOff>70092</xdr:rowOff>
    </xdr:from>
    <xdr:to>
      <xdr:col>14</xdr:col>
      <xdr:colOff>723901</xdr:colOff>
      <xdr:row>10</xdr:row>
      <xdr:rowOff>228600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072BCAE-52C9-9A7A-4DE0-2B79769B5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8"/>
            </a:ext>
          </a:extLst>
        </a:blip>
        <a:stretch>
          <a:fillRect/>
        </a:stretch>
      </xdr:blipFill>
      <xdr:spPr>
        <a:xfrm>
          <a:off x="5222309" y="3661017"/>
          <a:ext cx="435542" cy="463308"/>
        </a:xfrm>
        <a:prstGeom prst="rect">
          <a:avLst/>
        </a:prstGeom>
      </xdr:spPr>
    </xdr:pic>
    <xdr:clientData/>
  </xdr:twoCellAnchor>
  <xdr:twoCellAnchor editAs="oneCell">
    <xdr:from>
      <xdr:col>12</xdr:col>
      <xdr:colOff>327906</xdr:colOff>
      <xdr:row>9</xdr:row>
      <xdr:rowOff>95250</xdr:rowOff>
    </xdr:from>
    <xdr:to>
      <xdr:col>12</xdr:col>
      <xdr:colOff>761999</xdr:colOff>
      <xdr:row>10</xdr:row>
      <xdr:rowOff>295276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EF8B8B1-BD36-F504-D781-1F7EB4BB0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50"/>
            </a:ext>
          </a:extLst>
        </a:blip>
        <a:stretch>
          <a:fillRect/>
        </a:stretch>
      </xdr:blipFill>
      <xdr:spPr>
        <a:xfrm>
          <a:off x="4404606" y="3686175"/>
          <a:ext cx="434093" cy="504826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13</xdr:row>
      <xdr:rowOff>103328</xdr:rowOff>
    </xdr:from>
    <xdr:to>
      <xdr:col>8</xdr:col>
      <xdr:colOff>33694</xdr:colOff>
      <xdr:row>14</xdr:row>
      <xdr:rowOff>266700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719ECE5-A8AC-EEED-DEBB-F204DB878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52"/>
            </a:ext>
          </a:extLst>
        </a:blip>
        <a:stretch>
          <a:fillRect/>
        </a:stretch>
      </xdr:blipFill>
      <xdr:spPr>
        <a:xfrm>
          <a:off x="2600325" y="5808803"/>
          <a:ext cx="462319" cy="468172"/>
        </a:xfrm>
        <a:prstGeom prst="rect">
          <a:avLst/>
        </a:prstGeom>
      </xdr:spPr>
    </xdr:pic>
    <xdr:clientData/>
  </xdr:twoCellAnchor>
  <xdr:twoCellAnchor editAs="oneCell">
    <xdr:from>
      <xdr:col>24</xdr:col>
      <xdr:colOff>314325</xdr:colOff>
      <xdr:row>7</xdr:row>
      <xdr:rowOff>70640</xdr:rowOff>
    </xdr:from>
    <xdr:to>
      <xdr:col>24</xdr:col>
      <xdr:colOff>757619</xdr:colOff>
      <xdr:row>8</xdr:row>
      <xdr:rowOff>304800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A789DC1-1CE7-6994-BB3D-266B2A393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54"/>
            </a:ext>
          </a:extLst>
        </a:blip>
        <a:stretch>
          <a:fillRect/>
        </a:stretch>
      </xdr:blipFill>
      <xdr:spPr>
        <a:xfrm>
          <a:off x="8867775" y="2604290"/>
          <a:ext cx="443294" cy="53896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7</xdr:row>
      <xdr:rowOff>80486</xdr:rowOff>
    </xdr:from>
    <xdr:to>
      <xdr:col>9</xdr:col>
      <xdr:colOff>641439</xdr:colOff>
      <xdr:row>8</xdr:row>
      <xdr:rowOff>285749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E39CE521-A45D-55F7-D2C1-4AE41EBE2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56"/>
            </a:ext>
          </a:extLst>
        </a:blip>
        <a:stretch>
          <a:fillRect/>
        </a:stretch>
      </xdr:blipFill>
      <xdr:spPr>
        <a:xfrm>
          <a:off x="3067050" y="2614136"/>
          <a:ext cx="698589" cy="510063"/>
        </a:xfrm>
        <a:prstGeom prst="rect">
          <a:avLst/>
        </a:prstGeom>
      </xdr:spPr>
    </xdr:pic>
    <xdr:clientData/>
  </xdr:twoCellAnchor>
  <xdr:twoCellAnchor editAs="oneCell">
    <xdr:from>
      <xdr:col>4</xdr:col>
      <xdr:colOff>206566</xdr:colOff>
      <xdr:row>7</xdr:row>
      <xdr:rowOff>120016</xdr:rowOff>
    </xdr:from>
    <xdr:to>
      <xdr:col>4</xdr:col>
      <xdr:colOff>722905</xdr:colOff>
      <xdr:row>8</xdr:row>
      <xdr:rowOff>247650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78C15535-E4A4-B3CA-9AF4-E86D2136C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58"/>
            </a:ext>
          </a:extLst>
        </a:blip>
        <a:stretch>
          <a:fillRect/>
        </a:stretch>
      </xdr:blipFill>
      <xdr:spPr>
        <a:xfrm>
          <a:off x="1521016" y="2653666"/>
          <a:ext cx="516339" cy="432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1</xdr:row>
      <xdr:rowOff>71438</xdr:rowOff>
    </xdr:from>
    <xdr:to>
      <xdr:col>28</xdr:col>
      <xdr:colOff>19050</xdr:colOff>
      <xdr:row>1</xdr:row>
      <xdr:rowOff>366713</xdr:rowOff>
    </xdr:to>
    <xdr:grpSp>
      <xdr:nvGrpSpPr>
        <xdr:cNvPr id="128" name="Month 1" descr="Lime green bear face" title="Month 1 navigation button">
          <a:hlinkClick xmlns:r="http://schemas.openxmlformats.org/officeDocument/2006/relationships" r:id="rId1" tooltip="Click to view Month 1"/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GrpSpPr/>
      </xdr:nvGrpSpPr>
      <xdr:grpSpPr>
        <a:xfrm>
          <a:off x="9886950" y="290513"/>
          <a:ext cx="400050" cy="295275"/>
          <a:chOff x="9896475" y="300038"/>
          <a:chExt cx="400050" cy="295275"/>
        </a:xfrm>
      </xdr:grpSpPr>
      <xdr:sp macro="" textlink="">
        <xdr:nvSpPr>
          <xdr:cNvPr id="129" name="Freeform 5" descr="&quot;&quot;" title="Month 1 navigation">
            <a:hlinkClick xmlns:r="http://schemas.openxmlformats.org/officeDocument/2006/relationships" r:id="rId1" tooltip="Show Month #1"/>
            <a:extLst>
              <a:ext uri="{FF2B5EF4-FFF2-40B4-BE49-F238E27FC236}">
                <a16:creationId xmlns:a16="http://schemas.microsoft.com/office/drawing/2014/main" id="{00000000-0008-0000-0400-000081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19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7" y="185"/>
                </a:lnTo>
                <a:lnTo>
                  <a:pt x="404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7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0" name="Freeform 6">
            <a:extLst>
              <a:ext uri="{FF2B5EF4-FFF2-40B4-BE49-F238E27FC236}">
                <a16:creationId xmlns:a16="http://schemas.microsoft.com/office/drawing/2014/main" id="{00000000-0008-0000-0400-000082000000}"/>
              </a:ext>
            </a:extLst>
          </xdr:cNvPr>
          <xdr:cNvSpPr>
            <a:spLocks/>
          </xdr:cNvSpPr>
        </xdr:nvSpPr>
        <xdr:spPr bwMode="auto">
          <a:xfrm>
            <a:off x="99822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1" name="Freeform 7">
            <a:extLst>
              <a:ext uri="{FF2B5EF4-FFF2-40B4-BE49-F238E27FC236}">
                <a16:creationId xmlns:a16="http://schemas.microsoft.com/office/drawing/2014/main" id="{00000000-0008-0000-0400-000083000000}"/>
              </a:ext>
            </a:extLst>
          </xdr:cNvPr>
          <xdr:cNvSpPr>
            <a:spLocks/>
          </xdr:cNvSpPr>
        </xdr:nvSpPr>
        <xdr:spPr bwMode="auto">
          <a:xfrm>
            <a:off x="101727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2" name="Freeform 8">
            <a:extLst>
              <a:ext uri="{FF2B5EF4-FFF2-40B4-BE49-F238E27FC236}">
                <a16:creationId xmlns:a16="http://schemas.microsoft.com/office/drawing/2014/main" id="{00000000-0008-0000-0400-000084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3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3" y="60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3" name="Freeform 9">
            <a:extLst>
              <a:ext uri="{FF2B5EF4-FFF2-40B4-BE49-F238E27FC236}">
                <a16:creationId xmlns:a16="http://schemas.microsoft.com/office/drawing/2014/main" id="{00000000-0008-0000-0400-000085000000}"/>
              </a:ext>
            </a:extLst>
          </xdr:cNvPr>
          <xdr:cNvSpPr>
            <a:spLocks/>
          </xdr:cNvSpPr>
        </xdr:nvSpPr>
        <xdr:spPr bwMode="auto">
          <a:xfrm>
            <a:off x="10067925" y="481013"/>
            <a:ext cx="57150" cy="38100"/>
          </a:xfrm>
          <a:custGeom>
            <a:avLst/>
            <a:gdLst>
              <a:gd name="T0" fmla="*/ 34 w 67"/>
              <a:gd name="T1" fmla="*/ 0 h 49"/>
              <a:gd name="T2" fmla="*/ 46 w 67"/>
              <a:gd name="T3" fmla="*/ 2 h 49"/>
              <a:gd name="T4" fmla="*/ 54 w 67"/>
              <a:gd name="T5" fmla="*/ 6 h 49"/>
              <a:gd name="T6" fmla="*/ 57 w 67"/>
              <a:gd name="T7" fmla="*/ 12 h 49"/>
              <a:gd name="T8" fmla="*/ 55 w 67"/>
              <a:gd name="T9" fmla="*/ 17 h 49"/>
              <a:gd name="T10" fmla="*/ 48 w 67"/>
              <a:gd name="T11" fmla="*/ 20 h 49"/>
              <a:gd name="T12" fmla="*/ 38 w 67"/>
              <a:gd name="T13" fmla="*/ 23 h 49"/>
              <a:gd name="T14" fmla="*/ 38 w 67"/>
              <a:gd name="T15" fmla="*/ 26 h 49"/>
              <a:gd name="T16" fmla="*/ 37 w 67"/>
              <a:gd name="T17" fmla="*/ 28 h 49"/>
              <a:gd name="T18" fmla="*/ 38 w 67"/>
              <a:gd name="T19" fmla="*/ 32 h 49"/>
              <a:gd name="T20" fmla="*/ 39 w 67"/>
              <a:gd name="T21" fmla="*/ 37 h 49"/>
              <a:gd name="T22" fmla="*/ 43 w 67"/>
              <a:gd name="T23" fmla="*/ 39 h 49"/>
              <a:gd name="T24" fmla="*/ 45 w 67"/>
              <a:gd name="T25" fmla="*/ 41 h 49"/>
              <a:gd name="T26" fmla="*/ 49 w 67"/>
              <a:gd name="T27" fmla="*/ 42 h 49"/>
              <a:gd name="T28" fmla="*/ 50 w 67"/>
              <a:gd name="T29" fmla="*/ 41 h 49"/>
              <a:gd name="T30" fmla="*/ 52 w 67"/>
              <a:gd name="T31" fmla="*/ 41 h 49"/>
              <a:gd name="T32" fmla="*/ 54 w 67"/>
              <a:gd name="T33" fmla="*/ 41 h 49"/>
              <a:gd name="T34" fmla="*/ 56 w 67"/>
              <a:gd name="T35" fmla="*/ 39 h 49"/>
              <a:gd name="T36" fmla="*/ 58 w 67"/>
              <a:gd name="T37" fmla="*/ 38 h 49"/>
              <a:gd name="T38" fmla="*/ 59 w 67"/>
              <a:gd name="T39" fmla="*/ 35 h 49"/>
              <a:gd name="T40" fmla="*/ 60 w 67"/>
              <a:gd name="T41" fmla="*/ 31 h 49"/>
              <a:gd name="T42" fmla="*/ 67 w 67"/>
              <a:gd name="T43" fmla="*/ 31 h 49"/>
              <a:gd name="T44" fmla="*/ 64 w 67"/>
              <a:gd name="T45" fmla="*/ 41 h 49"/>
              <a:gd name="T46" fmla="*/ 58 w 67"/>
              <a:gd name="T47" fmla="*/ 47 h 49"/>
              <a:gd name="T48" fmla="*/ 49 w 67"/>
              <a:gd name="T49" fmla="*/ 49 h 49"/>
              <a:gd name="T50" fmla="*/ 44 w 67"/>
              <a:gd name="T51" fmla="*/ 49 h 49"/>
              <a:gd name="T52" fmla="*/ 40 w 67"/>
              <a:gd name="T53" fmla="*/ 47 h 49"/>
              <a:gd name="T54" fmla="*/ 36 w 67"/>
              <a:gd name="T55" fmla="*/ 43 h 49"/>
              <a:gd name="T56" fmla="*/ 34 w 67"/>
              <a:gd name="T57" fmla="*/ 40 h 49"/>
              <a:gd name="T58" fmla="*/ 31 w 67"/>
              <a:gd name="T59" fmla="*/ 43 h 49"/>
              <a:gd name="T60" fmla="*/ 27 w 67"/>
              <a:gd name="T61" fmla="*/ 47 h 49"/>
              <a:gd name="T62" fmla="*/ 23 w 67"/>
              <a:gd name="T63" fmla="*/ 49 h 49"/>
              <a:gd name="T64" fmla="*/ 19 w 67"/>
              <a:gd name="T65" fmla="*/ 49 h 49"/>
              <a:gd name="T66" fmla="*/ 9 w 67"/>
              <a:gd name="T67" fmla="*/ 47 h 49"/>
              <a:gd name="T68" fmla="*/ 3 w 67"/>
              <a:gd name="T69" fmla="*/ 41 h 49"/>
              <a:gd name="T70" fmla="*/ 0 w 67"/>
              <a:gd name="T71" fmla="*/ 31 h 49"/>
              <a:gd name="T72" fmla="*/ 8 w 67"/>
              <a:gd name="T73" fmla="*/ 31 h 49"/>
              <a:gd name="T74" fmla="*/ 8 w 67"/>
              <a:gd name="T75" fmla="*/ 35 h 49"/>
              <a:gd name="T76" fmla="*/ 10 w 67"/>
              <a:gd name="T77" fmla="*/ 38 h 49"/>
              <a:gd name="T78" fmla="*/ 11 w 67"/>
              <a:gd name="T79" fmla="*/ 39 h 49"/>
              <a:gd name="T80" fmla="*/ 13 w 67"/>
              <a:gd name="T81" fmla="*/ 41 h 49"/>
              <a:gd name="T82" fmla="*/ 15 w 67"/>
              <a:gd name="T83" fmla="*/ 41 h 49"/>
              <a:gd name="T84" fmla="*/ 18 w 67"/>
              <a:gd name="T85" fmla="*/ 41 h 49"/>
              <a:gd name="T86" fmla="*/ 19 w 67"/>
              <a:gd name="T87" fmla="*/ 42 h 49"/>
              <a:gd name="T88" fmla="*/ 22 w 67"/>
              <a:gd name="T89" fmla="*/ 41 h 49"/>
              <a:gd name="T90" fmla="*/ 25 w 67"/>
              <a:gd name="T91" fmla="*/ 39 h 49"/>
              <a:gd name="T92" fmla="*/ 27 w 67"/>
              <a:gd name="T93" fmla="*/ 37 h 49"/>
              <a:gd name="T94" fmla="*/ 30 w 67"/>
              <a:gd name="T95" fmla="*/ 32 h 49"/>
              <a:gd name="T96" fmla="*/ 30 w 67"/>
              <a:gd name="T97" fmla="*/ 28 h 49"/>
              <a:gd name="T98" fmla="*/ 30 w 67"/>
              <a:gd name="T99" fmla="*/ 26 h 49"/>
              <a:gd name="T100" fmla="*/ 28 w 67"/>
              <a:gd name="T101" fmla="*/ 23 h 49"/>
              <a:gd name="T102" fmla="*/ 20 w 67"/>
              <a:gd name="T103" fmla="*/ 20 h 49"/>
              <a:gd name="T104" fmla="*/ 13 w 67"/>
              <a:gd name="T105" fmla="*/ 17 h 49"/>
              <a:gd name="T106" fmla="*/ 11 w 67"/>
              <a:gd name="T107" fmla="*/ 12 h 49"/>
              <a:gd name="T108" fmla="*/ 14 w 67"/>
              <a:gd name="T109" fmla="*/ 6 h 49"/>
              <a:gd name="T110" fmla="*/ 22 w 67"/>
              <a:gd name="T111" fmla="*/ 2 h 49"/>
              <a:gd name="T112" fmla="*/ 34 w 67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9">
                <a:moveTo>
                  <a:pt x="34" y="0"/>
                </a:moveTo>
                <a:lnTo>
                  <a:pt x="46" y="2"/>
                </a:lnTo>
                <a:lnTo>
                  <a:pt x="54" y="6"/>
                </a:lnTo>
                <a:lnTo>
                  <a:pt x="57" y="12"/>
                </a:lnTo>
                <a:lnTo>
                  <a:pt x="55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3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7" y="31"/>
                </a:lnTo>
                <a:lnTo>
                  <a:pt x="64" y="41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1" y="43"/>
                </a:lnTo>
                <a:lnTo>
                  <a:pt x="27" y="47"/>
                </a:lnTo>
                <a:lnTo>
                  <a:pt x="23" y="49"/>
                </a:lnTo>
                <a:lnTo>
                  <a:pt x="19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8" y="31"/>
                </a:lnTo>
                <a:lnTo>
                  <a:pt x="8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8" y="41"/>
                </a:lnTo>
                <a:lnTo>
                  <a:pt x="19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30" y="32"/>
                </a:lnTo>
                <a:lnTo>
                  <a:pt x="30" y="28"/>
                </a:lnTo>
                <a:lnTo>
                  <a:pt x="30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71438</xdr:rowOff>
    </xdr:from>
    <xdr:to>
      <xdr:col>29</xdr:col>
      <xdr:colOff>466725</xdr:colOff>
      <xdr:row>1</xdr:row>
      <xdr:rowOff>366713</xdr:rowOff>
    </xdr:to>
    <xdr:grpSp>
      <xdr:nvGrpSpPr>
        <xdr:cNvPr id="134" name="Month 2" descr="Orange bear face" title="Month 2 navigation button">
          <a:hlinkClick xmlns:r="http://schemas.openxmlformats.org/officeDocument/2006/relationships" r:id="rId2" tooltip="Click to view Month 2"/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GrpSpPr/>
      </xdr:nvGrpSpPr>
      <xdr:grpSpPr>
        <a:xfrm>
          <a:off x="10429875" y="290513"/>
          <a:ext cx="400050" cy="295275"/>
          <a:chOff x="10439400" y="300038"/>
          <a:chExt cx="400050" cy="295275"/>
        </a:xfrm>
      </xdr:grpSpPr>
      <xdr:sp macro="" textlink="">
        <xdr:nvSpPr>
          <xdr:cNvPr id="135" name="Freeform 10">
            <a:hlinkClick xmlns:r="http://schemas.openxmlformats.org/officeDocument/2006/relationships" r:id="rId2" tooltip="Show Month #2"/>
            <a:extLst>
              <a:ext uri="{FF2B5EF4-FFF2-40B4-BE49-F238E27FC236}">
                <a16:creationId xmlns:a16="http://schemas.microsoft.com/office/drawing/2014/main" id="{00000000-0008-0000-0400-000087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3000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6 h 345"/>
              <a:gd name="T24" fmla="*/ 322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7 h 345"/>
              <a:gd name="T44" fmla="*/ 127 w 458"/>
              <a:gd name="T45" fmla="*/ 169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3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6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6" name="Freeform 11">
            <a:extLst>
              <a:ext uri="{FF2B5EF4-FFF2-40B4-BE49-F238E27FC236}">
                <a16:creationId xmlns:a16="http://schemas.microsoft.com/office/drawing/2014/main" id="{00000000-0008-0000-0400-000088000000}"/>
              </a:ext>
            </a:extLst>
          </xdr:cNvPr>
          <xdr:cNvSpPr>
            <a:spLocks/>
          </xdr:cNvSpPr>
        </xdr:nvSpPr>
        <xdr:spPr bwMode="auto">
          <a:xfrm>
            <a:off x="105251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7" name="Freeform 12">
            <a:extLst>
              <a:ext uri="{FF2B5EF4-FFF2-40B4-BE49-F238E27FC236}">
                <a16:creationId xmlns:a16="http://schemas.microsoft.com/office/drawing/2014/main" id="{00000000-0008-0000-0400-000089000000}"/>
              </a:ext>
            </a:extLst>
          </xdr:cNvPr>
          <xdr:cNvSpPr>
            <a:spLocks/>
          </xdr:cNvSpPr>
        </xdr:nvSpPr>
        <xdr:spPr bwMode="auto">
          <a:xfrm>
            <a:off x="107156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8" name="Freeform 13">
            <a:extLst>
              <a:ext uri="{FF2B5EF4-FFF2-40B4-BE49-F238E27FC236}">
                <a16:creationId xmlns:a16="http://schemas.microsoft.com/office/drawing/2014/main" id="{00000000-0008-0000-0400-00008A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5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9" name="Freeform 14">
            <a:extLst>
              <a:ext uri="{FF2B5EF4-FFF2-40B4-BE49-F238E27FC236}">
                <a16:creationId xmlns:a16="http://schemas.microsoft.com/office/drawing/2014/main" id="{00000000-0008-0000-0400-00008B000000}"/>
              </a:ext>
            </a:extLst>
          </xdr:cNvPr>
          <xdr:cNvSpPr>
            <a:spLocks/>
          </xdr:cNvSpPr>
        </xdr:nvSpPr>
        <xdr:spPr bwMode="auto">
          <a:xfrm>
            <a:off x="10610850" y="481013"/>
            <a:ext cx="57150" cy="38100"/>
          </a:xfrm>
          <a:custGeom>
            <a:avLst/>
            <a:gdLst>
              <a:gd name="T0" fmla="*/ 34 w 66"/>
              <a:gd name="T1" fmla="*/ 0 h 49"/>
              <a:gd name="T2" fmla="*/ 46 w 66"/>
              <a:gd name="T3" fmla="*/ 2 h 49"/>
              <a:gd name="T4" fmla="*/ 53 w 66"/>
              <a:gd name="T5" fmla="*/ 6 h 49"/>
              <a:gd name="T6" fmla="*/ 57 w 66"/>
              <a:gd name="T7" fmla="*/ 12 h 49"/>
              <a:gd name="T8" fmla="*/ 54 w 66"/>
              <a:gd name="T9" fmla="*/ 17 h 49"/>
              <a:gd name="T10" fmla="*/ 48 w 66"/>
              <a:gd name="T11" fmla="*/ 20 h 49"/>
              <a:gd name="T12" fmla="*/ 38 w 66"/>
              <a:gd name="T13" fmla="*/ 23 h 49"/>
              <a:gd name="T14" fmla="*/ 38 w 66"/>
              <a:gd name="T15" fmla="*/ 26 h 49"/>
              <a:gd name="T16" fmla="*/ 37 w 66"/>
              <a:gd name="T17" fmla="*/ 28 h 49"/>
              <a:gd name="T18" fmla="*/ 38 w 66"/>
              <a:gd name="T19" fmla="*/ 32 h 49"/>
              <a:gd name="T20" fmla="*/ 39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9 w 66"/>
              <a:gd name="T27" fmla="*/ 42 h 49"/>
              <a:gd name="T28" fmla="*/ 50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8 w 66"/>
              <a:gd name="T37" fmla="*/ 38 h 49"/>
              <a:gd name="T38" fmla="*/ 59 w 66"/>
              <a:gd name="T39" fmla="*/ 35 h 49"/>
              <a:gd name="T40" fmla="*/ 60 w 66"/>
              <a:gd name="T41" fmla="*/ 31 h 49"/>
              <a:gd name="T42" fmla="*/ 66 w 66"/>
              <a:gd name="T43" fmla="*/ 31 h 49"/>
              <a:gd name="T44" fmla="*/ 64 w 66"/>
              <a:gd name="T45" fmla="*/ 40 h 49"/>
              <a:gd name="T46" fmla="*/ 58 w 66"/>
              <a:gd name="T47" fmla="*/ 47 h 49"/>
              <a:gd name="T48" fmla="*/ 49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4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3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0 h 49"/>
              <a:gd name="T70" fmla="*/ 0 w 66"/>
              <a:gd name="T71" fmla="*/ 31 h 49"/>
              <a:gd name="T72" fmla="*/ 8 w 66"/>
              <a:gd name="T73" fmla="*/ 31 h 49"/>
              <a:gd name="T74" fmla="*/ 9 w 66"/>
              <a:gd name="T75" fmla="*/ 35 h 49"/>
              <a:gd name="T76" fmla="*/ 10 w 66"/>
              <a:gd name="T77" fmla="*/ 38 h 49"/>
              <a:gd name="T78" fmla="*/ 11 w 66"/>
              <a:gd name="T79" fmla="*/ 39 h 49"/>
              <a:gd name="T80" fmla="*/ 13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5 w 66"/>
              <a:gd name="T91" fmla="*/ 39 h 49"/>
              <a:gd name="T92" fmla="*/ 27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8 w 66"/>
              <a:gd name="T101" fmla="*/ 23 h 49"/>
              <a:gd name="T102" fmla="*/ 20 w 66"/>
              <a:gd name="T103" fmla="*/ 20 h 49"/>
              <a:gd name="T104" fmla="*/ 13 w 66"/>
              <a:gd name="T105" fmla="*/ 17 h 49"/>
              <a:gd name="T106" fmla="*/ 11 w 66"/>
              <a:gd name="T107" fmla="*/ 12 h 49"/>
              <a:gd name="T108" fmla="*/ 14 w 66"/>
              <a:gd name="T109" fmla="*/ 6 h 49"/>
              <a:gd name="T110" fmla="*/ 22 w 66"/>
              <a:gd name="T111" fmla="*/ 2 h 49"/>
              <a:gd name="T112" fmla="*/ 34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4" y="0"/>
                </a:moveTo>
                <a:lnTo>
                  <a:pt x="46" y="2"/>
                </a:lnTo>
                <a:lnTo>
                  <a:pt x="53" y="6"/>
                </a:lnTo>
                <a:lnTo>
                  <a:pt x="57" y="12"/>
                </a:lnTo>
                <a:lnTo>
                  <a:pt x="54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2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6" y="31"/>
                </a:lnTo>
                <a:lnTo>
                  <a:pt x="64" y="40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0" y="43"/>
                </a:lnTo>
                <a:lnTo>
                  <a:pt x="27" y="47"/>
                </a:lnTo>
                <a:lnTo>
                  <a:pt x="23" y="49"/>
                </a:lnTo>
                <a:lnTo>
                  <a:pt x="18" y="49"/>
                </a:lnTo>
                <a:lnTo>
                  <a:pt x="9" y="47"/>
                </a:lnTo>
                <a:lnTo>
                  <a:pt x="3" y="40"/>
                </a:lnTo>
                <a:lnTo>
                  <a:pt x="0" y="31"/>
                </a:lnTo>
                <a:lnTo>
                  <a:pt x="8" y="31"/>
                </a:lnTo>
                <a:lnTo>
                  <a:pt x="9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71438</xdr:rowOff>
    </xdr:from>
    <xdr:to>
      <xdr:col>32</xdr:col>
      <xdr:colOff>57150</xdr:colOff>
      <xdr:row>1</xdr:row>
      <xdr:rowOff>366713</xdr:rowOff>
    </xdr:to>
    <xdr:grpSp>
      <xdr:nvGrpSpPr>
        <xdr:cNvPr id="140" name="Month 3" descr="Pink bear face" title="Month 3 navigation button">
          <a:hlinkClick xmlns:r="http://schemas.openxmlformats.org/officeDocument/2006/relationships" r:id="rId3" tooltip="Click to view Month 3"/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GrpSpPr/>
      </xdr:nvGrpSpPr>
      <xdr:grpSpPr>
        <a:xfrm>
          <a:off x="10972800" y="290513"/>
          <a:ext cx="400050" cy="295275"/>
          <a:chOff x="10982325" y="300038"/>
          <a:chExt cx="400050" cy="295275"/>
        </a:xfrm>
      </xdr:grpSpPr>
      <xdr:sp macro="" textlink="">
        <xdr:nvSpPr>
          <xdr:cNvPr id="141" name="Freeform 15">
            <a:hlinkClick xmlns:r="http://schemas.openxmlformats.org/officeDocument/2006/relationships" r:id="rId3" tooltip="Show Month #3"/>
            <a:extLst>
              <a:ext uri="{FF2B5EF4-FFF2-40B4-BE49-F238E27FC236}">
                <a16:creationId xmlns:a16="http://schemas.microsoft.com/office/drawing/2014/main" id="{00000000-0008-0000-0400-00008D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5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3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2" name="Freeform 16">
            <a:extLst>
              <a:ext uri="{FF2B5EF4-FFF2-40B4-BE49-F238E27FC236}">
                <a16:creationId xmlns:a16="http://schemas.microsoft.com/office/drawing/2014/main" id="{00000000-0008-0000-0400-00008E000000}"/>
              </a:ext>
            </a:extLst>
          </xdr:cNvPr>
          <xdr:cNvSpPr>
            <a:spLocks/>
          </xdr:cNvSpPr>
        </xdr:nvSpPr>
        <xdr:spPr bwMode="auto">
          <a:xfrm>
            <a:off x="11068050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3" name="Freeform 17">
            <a:extLst>
              <a:ext uri="{FF2B5EF4-FFF2-40B4-BE49-F238E27FC236}">
                <a16:creationId xmlns:a16="http://schemas.microsoft.com/office/drawing/2014/main" id="{00000000-0008-0000-0400-00008F000000}"/>
              </a:ext>
            </a:extLst>
          </xdr:cNvPr>
          <xdr:cNvSpPr>
            <a:spLocks/>
          </xdr:cNvSpPr>
        </xdr:nvSpPr>
        <xdr:spPr bwMode="auto">
          <a:xfrm>
            <a:off x="1125855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4" name="Freeform 18">
            <a:extLst>
              <a:ext uri="{FF2B5EF4-FFF2-40B4-BE49-F238E27FC236}">
                <a16:creationId xmlns:a16="http://schemas.microsoft.com/office/drawing/2014/main" id="{00000000-0008-0000-0400-000090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2 w 98"/>
              <a:gd name="T29" fmla="*/ 68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0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2" y="56"/>
                </a:lnTo>
                <a:lnTo>
                  <a:pt x="16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2" y="68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5" name="Freeform 19">
            <a:extLst>
              <a:ext uri="{FF2B5EF4-FFF2-40B4-BE49-F238E27FC236}">
                <a16:creationId xmlns:a16="http://schemas.microsoft.com/office/drawing/2014/main" id="{00000000-0008-0000-0400-000091000000}"/>
              </a:ext>
            </a:extLst>
          </xdr:cNvPr>
          <xdr:cNvSpPr>
            <a:spLocks/>
          </xdr:cNvSpPr>
        </xdr:nvSpPr>
        <xdr:spPr bwMode="auto">
          <a:xfrm>
            <a:off x="11153775" y="481013"/>
            <a:ext cx="57150" cy="38100"/>
          </a:xfrm>
          <a:custGeom>
            <a:avLst/>
            <a:gdLst>
              <a:gd name="T0" fmla="*/ 33 w 65"/>
              <a:gd name="T1" fmla="*/ 0 h 49"/>
              <a:gd name="T2" fmla="*/ 45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6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4 w 65"/>
              <a:gd name="T35" fmla="*/ 39 h 49"/>
              <a:gd name="T36" fmla="*/ 57 w 65"/>
              <a:gd name="T37" fmla="*/ 38 h 49"/>
              <a:gd name="T38" fmla="*/ 58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7 w 65"/>
              <a:gd name="T47" fmla="*/ 47 h 49"/>
              <a:gd name="T48" fmla="*/ 48 w 65"/>
              <a:gd name="T49" fmla="*/ 49 h 49"/>
              <a:gd name="T50" fmla="*/ 42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3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8 w 65"/>
              <a:gd name="T75" fmla="*/ 35 h 49"/>
              <a:gd name="T76" fmla="*/ 9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1 w 65"/>
              <a:gd name="T111" fmla="*/ 2 h 49"/>
              <a:gd name="T112" fmla="*/ 33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3" y="0"/>
                </a:moveTo>
                <a:lnTo>
                  <a:pt x="45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6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4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7" y="47"/>
                </a:lnTo>
                <a:lnTo>
                  <a:pt x="48" y="49"/>
                </a:lnTo>
                <a:lnTo>
                  <a:pt x="42" y="49"/>
                </a:lnTo>
                <a:lnTo>
                  <a:pt x="39" y="47"/>
                </a:lnTo>
                <a:lnTo>
                  <a:pt x="36" y="43"/>
                </a:lnTo>
                <a:lnTo>
                  <a:pt x="33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71438</xdr:rowOff>
    </xdr:from>
    <xdr:to>
      <xdr:col>32</xdr:col>
      <xdr:colOff>600075</xdr:colOff>
      <xdr:row>1</xdr:row>
      <xdr:rowOff>366713</xdr:rowOff>
    </xdr:to>
    <xdr:grpSp>
      <xdr:nvGrpSpPr>
        <xdr:cNvPr id="146" name="Month 4" descr="Red bear face" title="Month 4 navigation button">
          <a:hlinkClick xmlns:r="http://schemas.openxmlformats.org/officeDocument/2006/relationships" r:id="rId4" tooltip="Click to view Month 4"/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GrpSpPr/>
      </xdr:nvGrpSpPr>
      <xdr:grpSpPr>
        <a:xfrm>
          <a:off x="11515725" y="290513"/>
          <a:ext cx="400050" cy="295275"/>
          <a:chOff x="11525250" y="300038"/>
          <a:chExt cx="400050" cy="295275"/>
        </a:xfrm>
      </xdr:grpSpPr>
      <xdr:sp macro="" textlink="">
        <xdr:nvSpPr>
          <xdr:cNvPr id="147" name="Freeform 20">
            <a:hlinkClick xmlns:r="http://schemas.openxmlformats.org/officeDocument/2006/relationships" r:id="rId4" tooltip="Show Month #4"/>
            <a:extLst>
              <a:ext uri="{FF2B5EF4-FFF2-40B4-BE49-F238E27FC236}">
                <a16:creationId xmlns:a16="http://schemas.microsoft.com/office/drawing/2014/main" id="{00000000-0008-0000-0400-000093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4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8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2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4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8" name="Freeform 21">
            <a:extLst>
              <a:ext uri="{FF2B5EF4-FFF2-40B4-BE49-F238E27FC236}">
                <a16:creationId xmlns:a16="http://schemas.microsoft.com/office/drawing/2014/main" id="{00000000-0008-0000-0400-000094000000}"/>
              </a:ext>
            </a:extLst>
          </xdr:cNvPr>
          <xdr:cNvSpPr>
            <a:spLocks/>
          </xdr:cNvSpPr>
        </xdr:nvSpPr>
        <xdr:spPr bwMode="auto">
          <a:xfrm>
            <a:off x="1161097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9" name="Freeform 22">
            <a:extLst>
              <a:ext uri="{FF2B5EF4-FFF2-40B4-BE49-F238E27FC236}">
                <a16:creationId xmlns:a16="http://schemas.microsoft.com/office/drawing/2014/main" id="{00000000-0008-0000-0400-000095000000}"/>
              </a:ext>
            </a:extLst>
          </xdr:cNvPr>
          <xdr:cNvSpPr>
            <a:spLocks/>
          </xdr:cNvSpPr>
        </xdr:nvSpPr>
        <xdr:spPr bwMode="auto">
          <a:xfrm>
            <a:off x="11801475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0" name="Freeform 23">
            <a:extLst>
              <a:ext uri="{FF2B5EF4-FFF2-40B4-BE49-F238E27FC236}">
                <a16:creationId xmlns:a16="http://schemas.microsoft.com/office/drawing/2014/main" id="{00000000-0008-0000-0400-000096000000}"/>
              </a:ext>
            </a:extLst>
          </xdr:cNvPr>
          <xdr:cNvSpPr>
            <a:spLocks noEditPoints="1"/>
          </xdr:cNvSpPr>
        </xdr:nvSpPr>
        <xdr:spPr bwMode="auto">
          <a:xfrm>
            <a:off x="11687175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7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5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5"/>
                </a:lnTo>
                <a:lnTo>
                  <a:pt x="82" y="56"/>
                </a:lnTo>
                <a:lnTo>
                  <a:pt x="76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1" name="Freeform 24">
            <a:extLst>
              <a:ext uri="{FF2B5EF4-FFF2-40B4-BE49-F238E27FC236}">
                <a16:creationId xmlns:a16="http://schemas.microsoft.com/office/drawing/2014/main" id="{00000000-0008-0000-0400-000097000000}"/>
              </a:ext>
            </a:extLst>
          </xdr:cNvPr>
          <xdr:cNvSpPr>
            <a:spLocks/>
          </xdr:cNvSpPr>
        </xdr:nvSpPr>
        <xdr:spPr bwMode="auto">
          <a:xfrm>
            <a:off x="11696700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0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0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71438</xdr:rowOff>
    </xdr:from>
    <xdr:to>
      <xdr:col>34</xdr:col>
      <xdr:colOff>285750</xdr:colOff>
      <xdr:row>1</xdr:row>
      <xdr:rowOff>366713</xdr:rowOff>
    </xdr:to>
    <xdr:grpSp>
      <xdr:nvGrpSpPr>
        <xdr:cNvPr id="152" name="Month 5" descr="Blue bear face" title="Month 5 navigation button">
          <a:hlinkClick xmlns:r="http://schemas.openxmlformats.org/officeDocument/2006/relationships" r:id="rId5" tooltip="Click to view Month 5"/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GrpSpPr/>
      </xdr:nvGrpSpPr>
      <xdr:grpSpPr>
        <a:xfrm>
          <a:off x="12058650" y="290513"/>
          <a:ext cx="400050" cy="295275"/>
          <a:chOff x="12068175" y="300038"/>
          <a:chExt cx="400050" cy="295275"/>
        </a:xfrm>
      </xdr:grpSpPr>
      <xdr:sp macro="" textlink="">
        <xdr:nvSpPr>
          <xdr:cNvPr id="153" name="Freeform 25">
            <a:hlinkClick xmlns:r="http://schemas.openxmlformats.org/officeDocument/2006/relationships" r:id="rId5" tooltip="Show Month #5"/>
            <a:extLst>
              <a:ext uri="{FF2B5EF4-FFF2-40B4-BE49-F238E27FC236}">
                <a16:creationId xmlns:a16="http://schemas.microsoft.com/office/drawing/2014/main" id="{00000000-0008-0000-0400-000099000000}"/>
              </a:ext>
            </a:extLst>
          </xdr:cNvPr>
          <xdr:cNvSpPr>
            <a:spLocks noEditPoints="1"/>
          </xdr:cNvSpPr>
        </xdr:nvSpPr>
        <xdr:spPr bwMode="auto">
          <a:xfrm>
            <a:off x="120681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5 w 458"/>
              <a:gd name="T11" fmla="*/ 277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2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2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3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5" y="277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2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8"/>
                </a:lnTo>
                <a:lnTo>
                  <a:pt x="139" y="187"/>
                </a:lnTo>
                <a:lnTo>
                  <a:pt x="136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3"/>
                </a:lnTo>
                <a:lnTo>
                  <a:pt x="340" y="19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7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2"/>
                </a:lnTo>
                <a:lnTo>
                  <a:pt x="407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6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6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4" name="Freeform 26">
            <a:extLst>
              <a:ext uri="{FF2B5EF4-FFF2-40B4-BE49-F238E27FC236}">
                <a16:creationId xmlns:a16="http://schemas.microsoft.com/office/drawing/2014/main" id="{00000000-0008-0000-0400-00009A000000}"/>
              </a:ext>
            </a:extLst>
          </xdr:cNvPr>
          <xdr:cNvSpPr>
            <a:spLocks/>
          </xdr:cNvSpPr>
        </xdr:nvSpPr>
        <xdr:spPr bwMode="auto">
          <a:xfrm>
            <a:off x="121539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5" name="Freeform 27">
            <a:extLst>
              <a:ext uri="{FF2B5EF4-FFF2-40B4-BE49-F238E27FC236}">
                <a16:creationId xmlns:a16="http://schemas.microsoft.com/office/drawing/2014/main" id="{00000000-0008-0000-0400-00009B000000}"/>
              </a:ext>
            </a:extLst>
          </xdr:cNvPr>
          <xdr:cNvSpPr>
            <a:spLocks/>
          </xdr:cNvSpPr>
        </xdr:nvSpPr>
        <xdr:spPr bwMode="auto">
          <a:xfrm>
            <a:off x="123444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6" name="Freeform 28">
            <a:extLst>
              <a:ext uri="{FF2B5EF4-FFF2-40B4-BE49-F238E27FC236}">
                <a16:creationId xmlns:a16="http://schemas.microsoft.com/office/drawing/2014/main" id="{00000000-0008-0000-0400-00009C000000}"/>
              </a:ext>
            </a:extLst>
          </xdr:cNvPr>
          <xdr:cNvSpPr>
            <a:spLocks noEditPoints="1"/>
          </xdr:cNvSpPr>
        </xdr:nvSpPr>
        <xdr:spPr bwMode="auto">
          <a:xfrm>
            <a:off x="122301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7" name="Freeform 29">
            <a:extLst>
              <a:ext uri="{FF2B5EF4-FFF2-40B4-BE49-F238E27FC236}">
                <a16:creationId xmlns:a16="http://schemas.microsoft.com/office/drawing/2014/main" id="{00000000-0008-0000-0400-00009D000000}"/>
              </a:ext>
            </a:extLst>
          </xdr:cNvPr>
          <xdr:cNvSpPr>
            <a:spLocks/>
          </xdr:cNvSpPr>
        </xdr:nvSpPr>
        <xdr:spPr bwMode="auto">
          <a:xfrm>
            <a:off x="12239625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6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9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8 w 65"/>
              <a:gd name="T41" fmla="*/ 31 h 49"/>
              <a:gd name="T42" fmla="*/ 65 w 65"/>
              <a:gd name="T43" fmla="*/ 31 h 49"/>
              <a:gd name="T44" fmla="*/ 63 w 65"/>
              <a:gd name="T45" fmla="*/ 41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1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1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9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9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6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9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8" y="31"/>
                </a:lnTo>
                <a:lnTo>
                  <a:pt x="65" y="31"/>
                </a:lnTo>
                <a:lnTo>
                  <a:pt x="63" y="41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1" y="49"/>
                </a:lnTo>
                <a:lnTo>
                  <a:pt x="17" y="49"/>
                </a:lnTo>
                <a:lnTo>
                  <a:pt x="8" y="47"/>
                </a:lnTo>
                <a:lnTo>
                  <a:pt x="2" y="41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9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9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71438</xdr:rowOff>
    </xdr:from>
    <xdr:to>
      <xdr:col>35</xdr:col>
      <xdr:colOff>66675</xdr:colOff>
      <xdr:row>1</xdr:row>
      <xdr:rowOff>366713</xdr:rowOff>
    </xdr:to>
    <xdr:grpSp>
      <xdr:nvGrpSpPr>
        <xdr:cNvPr id="158" name="Month 6" descr="Green bear face" title="Month 6 navigation button">
          <a:hlinkClick xmlns:r="http://schemas.openxmlformats.org/officeDocument/2006/relationships" r:id="rId6" tooltip="Click to view Month 6"/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GrpSpPr/>
      </xdr:nvGrpSpPr>
      <xdr:grpSpPr>
        <a:xfrm>
          <a:off x="12601575" y="290513"/>
          <a:ext cx="400050" cy="295275"/>
          <a:chOff x="12611100" y="300038"/>
          <a:chExt cx="400050" cy="295275"/>
        </a:xfrm>
      </xdr:grpSpPr>
      <xdr:sp macro="" textlink="">
        <xdr:nvSpPr>
          <xdr:cNvPr id="159" name="Freeform 30">
            <a:hlinkClick xmlns:r="http://schemas.openxmlformats.org/officeDocument/2006/relationships" r:id="rId6" tooltip="Show Month #6"/>
            <a:extLst>
              <a:ext uri="{FF2B5EF4-FFF2-40B4-BE49-F238E27FC236}">
                <a16:creationId xmlns:a16="http://schemas.microsoft.com/office/drawing/2014/main" id="{00000000-0008-0000-0400-00009F000000}"/>
              </a:ext>
            </a:extLst>
          </xdr:cNvPr>
          <xdr:cNvSpPr>
            <a:spLocks noEditPoints="1"/>
          </xdr:cNvSpPr>
        </xdr:nvSpPr>
        <xdr:spPr bwMode="auto">
          <a:xfrm>
            <a:off x="12611100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9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2"/>
                </a:lnTo>
                <a:lnTo>
                  <a:pt x="408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0" name="Freeform 31">
            <a:extLst>
              <a:ext uri="{FF2B5EF4-FFF2-40B4-BE49-F238E27FC236}">
                <a16:creationId xmlns:a16="http://schemas.microsoft.com/office/drawing/2014/main" id="{00000000-0008-0000-0400-0000A0000000}"/>
              </a:ext>
            </a:extLst>
          </xdr:cNvPr>
          <xdr:cNvSpPr>
            <a:spLocks/>
          </xdr:cNvSpPr>
        </xdr:nvSpPr>
        <xdr:spPr bwMode="auto">
          <a:xfrm>
            <a:off x="126968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1" name="Freeform 32">
            <a:extLst>
              <a:ext uri="{FF2B5EF4-FFF2-40B4-BE49-F238E27FC236}">
                <a16:creationId xmlns:a16="http://schemas.microsoft.com/office/drawing/2014/main" id="{00000000-0008-0000-0400-0000A1000000}"/>
              </a:ext>
            </a:extLst>
          </xdr:cNvPr>
          <xdr:cNvSpPr>
            <a:spLocks/>
          </xdr:cNvSpPr>
        </xdr:nvSpPr>
        <xdr:spPr bwMode="auto">
          <a:xfrm>
            <a:off x="128873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2" name="Freeform 33">
            <a:extLst>
              <a:ext uri="{FF2B5EF4-FFF2-40B4-BE49-F238E27FC236}">
                <a16:creationId xmlns:a16="http://schemas.microsoft.com/office/drawing/2014/main" id="{00000000-0008-0000-0400-0000A2000000}"/>
              </a:ext>
            </a:extLst>
          </xdr:cNvPr>
          <xdr:cNvSpPr>
            <a:spLocks noEditPoints="1"/>
          </xdr:cNvSpPr>
        </xdr:nvSpPr>
        <xdr:spPr bwMode="auto">
          <a:xfrm>
            <a:off x="1277302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2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2" y="68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5" y="66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3"/>
                </a:lnTo>
                <a:lnTo>
                  <a:pt x="53" y="51"/>
                </a:lnTo>
                <a:lnTo>
                  <a:pt x="55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3" name="Freeform 34">
            <a:extLst>
              <a:ext uri="{FF2B5EF4-FFF2-40B4-BE49-F238E27FC236}">
                <a16:creationId xmlns:a16="http://schemas.microsoft.com/office/drawing/2014/main" id="{00000000-0008-0000-0400-0000A3000000}"/>
              </a:ext>
            </a:extLst>
          </xdr:cNvPr>
          <xdr:cNvSpPr>
            <a:spLocks/>
          </xdr:cNvSpPr>
        </xdr:nvSpPr>
        <xdr:spPr bwMode="auto">
          <a:xfrm>
            <a:off x="12782550" y="481013"/>
            <a:ext cx="57150" cy="38100"/>
          </a:xfrm>
          <a:custGeom>
            <a:avLst/>
            <a:gdLst>
              <a:gd name="T0" fmla="*/ 33 w 66"/>
              <a:gd name="T1" fmla="*/ 0 h 49"/>
              <a:gd name="T2" fmla="*/ 45 w 66"/>
              <a:gd name="T3" fmla="*/ 2 h 49"/>
              <a:gd name="T4" fmla="*/ 53 w 66"/>
              <a:gd name="T5" fmla="*/ 6 h 49"/>
              <a:gd name="T6" fmla="*/ 56 w 66"/>
              <a:gd name="T7" fmla="*/ 12 h 49"/>
              <a:gd name="T8" fmla="*/ 54 w 66"/>
              <a:gd name="T9" fmla="*/ 17 h 49"/>
              <a:gd name="T10" fmla="*/ 47 w 66"/>
              <a:gd name="T11" fmla="*/ 20 h 49"/>
              <a:gd name="T12" fmla="*/ 39 w 66"/>
              <a:gd name="T13" fmla="*/ 23 h 49"/>
              <a:gd name="T14" fmla="*/ 37 w 66"/>
              <a:gd name="T15" fmla="*/ 26 h 49"/>
              <a:gd name="T16" fmla="*/ 37 w 66"/>
              <a:gd name="T17" fmla="*/ 28 h 49"/>
              <a:gd name="T18" fmla="*/ 37 w 66"/>
              <a:gd name="T19" fmla="*/ 32 h 49"/>
              <a:gd name="T20" fmla="*/ 40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8 w 66"/>
              <a:gd name="T27" fmla="*/ 42 h 49"/>
              <a:gd name="T28" fmla="*/ 49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7 w 66"/>
              <a:gd name="T37" fmla="*/ 38 h 49"/>
              <a:gd name="T38" fmla="*/ 58 w 66"/>
              <a:gd name="T39" fmla="*/ 35 h 49"/>
              <a:gd name="T40" fmla="*/ 59 w 66"/>
              <a:gd name="T41" fmla="*/ 31 h 49"/>
              <a:gd name="T42" fmla="*/ 66 w 66"/>
              <a:gd name="T43" fmla="*/ 31 h 49"/>
              <a:gd name="T44" fmla="*/ 64 w 66"/>
              <a:gd name="T45" fmla="*/ 41 h 49"/>
              <a:gd name="T46" fmla="*/ 57 w 66"/>
              <a:gd name="T47" fmla="*/ 47 h 49"/>
              <a:gd name="T48" fmla="*/ 48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3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2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1 h 49"/>
              <a:gd name="T70" fmla="*/ 0 w 66"/>
              <a:gd name="T71" fmla="*/ 31 h 49"/>
              <a:gd name="T72" fmla="*/ 7 w 66"/>
              <a:gd name="T73" fmla="*/ 31 h 49"/>
              <a:gd name="T74" fmla="*/ 8 w 66"/>
              <a:gd name="T75" fmla="*/ 35 h 49"/>
              <a:gd name="T76" fmla="*/ 9 w 66"/>
              <a:gd name="T77" fmla="*/ 38 h 49"/>
              <a:gd name="T78" fmla="*/ 10 w 66"/>
              <a:gd name="T79" fmla="*/ 39 h 49"/>
              <a:gd name="T80" fmla="*/ 12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4 w 66"/>
              <a:gd name="T91" fmla="*/ 39 h 49"/>
              <a:gd name="T92" fmla="*/ 28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9 w 66"/>
              <a:gd name="T101" fmla="*/ 23 h 49"/>
              <a:gd name="T102" fmla="*/ 19 w 66"/>
              <a:gd name="T103" fmla="*/ 20 h 49"/>
              <a:gd name="T104" fmla="*/ 12 w 66"/>
              <a:gd name="T105" fmla="*/ 17 h 49"/>
              <a:gd name="T106" fmla="*/ 10 w 66"/>
              <a:gd name="T107" fmla="*/ 12 h 49"/>
              <a:gd name="T108" fmla="*/ 13 w 66"/>
              <a:gd name="T109" fmla="*/ 6 h 49"/>
              <a:gd name="T110" fmla="*/ 21 w 66"/>
              <a:gd name="T111" fmla="*/ 2 h 49"/>
              <a:gd name="T112" fmla="*/ 33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3" y="0"/>
                </a:moveTo>
                <a:lnTo>
                  <a:pt x="45" y="2"/>
                </a:lnTo>
                <a:lnTo>
                  <a:pt x="53" y="6"/>
                </a:lnTo>
                <a:lnTo>
                  <a:pt x="56" y="12"/>
                </a:lnTo>
                <a:lnTo>
                  <a:pt x="54" y="17"/>
                </a:lnTo>
                <a:lnTo>
                  <a:pt x="47" y="20"/>
                </a:lnTo>
                <a:lnTo>
                  <a:pt x="39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40" y="37"/>
                </a:lnTo>
                <a:lnTo>
                  <a:pt x="42" y="39"/>
                </a:lnTo>
                <a:lnTo>
                  <a:pt x="45" y="41"/>
                </a:lnTo>
                <a:lnTo>
                  <a:pt x="48" y="42"/>
                </a:lnTo>
                <a:lnTo>
                  <a:pt x="49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6" y="31"/>
                </a:lnTo>
                <a:lnTo>
                  <a:pt x="64" y="41"/>
                </a:lnTo>
                <a:lnTo>
                  <a:pt x="57" y="47"/>
                </a:lnTo>
                <a:lnTo>
                  <a:pt x="48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3" y="40"/>
                </a:lnTo>
                <a:lnTo>
                  <a:pt x="30" y="43"/>
                </a:lnTo>
                <a:lnTo>
                  <a:pt x="27" y="47"/>
                </a:lnTo>
                <a:lnTo>
                  <a:pt x="22" y="49"/>
                </a:lnTo>
                <a:lnTo>
                  <a:pt x="18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7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4" y="39"/>
                </a:lnTo>
                <a:lnTo>
                  <a:pt x="28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9" y="23"/>
                </a:lnTo>
                <a:lnTo>
                  <a:pt x="19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27</xdr:col>
      <xdr:colOff>381000</xdr:colOff>
      <xdr:row>1</xdr:row>
      <xdr:rowOff>528638</xdr:rowOff>
    </xdr:from>
    <xdr:to>
      <xdr:col>28</xdr:col>
      <xdr:colOff>19050</xdr:colOff>
      <xdr:row>3</xdr:row>
      <xdr:rowOff>52388</xdr:rowOff>
    </xdr:to>
    <xdr:grpSp>
      <xdr:nvGrpSpPr>
        <xdr:cNvPr id="164" name="Month 7" descr="Light blue bear face" title="Month 7 navigation button">
          <a:hlinkClick xmlns:r="http://schemas.openxmlformats.org/officeDocument/2006/relationships" r:id="rId7" tooltip="Click to view Month 7"/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GrpSpPr/>
      </xdr:nvGrpSpPr>
      <xdr:grpSpPr>
        <a:xfrm>
          <a:off x="9886950" y="747713"/>
          <a:ext cx="400050" cy="295275"/>
          <a:chOff x="9896475" y="757238"/>
          <a:chExt cx="400050" cy="295275"/>
        </a:xfrm>
      </xdr:grpSpPr>
      <xdr:sp macro="" textlink="">
        <xdr:nvSpPr>
          <xdr:cNvPr id="165" name="Freeform 35">
            <a:hlinkClick xmlns:r="http://schemas.openxmlformats.org/officeDocument/2006/relationships" r:id="rId7" tooltip="Show Month #7"/>
            <a:extLst>
              <a:ext uri="{FF2B5EF4-FFF2-40B4-BE49-F238E27FC236}">
                <a16:creationId xmlns:a16="http://schemas.microsoft.com/office/drawing/2014/main" id="{00000000-0008-0000-0400-0000A5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19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7" y="185"/>
                </a:lnTo>
                <a:lnTo>
                  <a:pt x="404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8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6" name="Freeform 36">
            <a:extLst>
              <a:ext uri="{FF2B5EF4-FFF2-40B4-BE49-F238E27FC236}">
                <a16:creationId xmlns:a16="http://schemas.microsoft.com/office/drawing/2014/main" id="{00000000-0008-0000-0400-0000A6000000}"/>
              </a:ext>
            </a:extLst>
          </xdr:cNvPr>
          <xdr:cNvSpPr>
            <a:spLocks/>
          </xdr:cNvSpPr>
        </xdr:nvSpPr>
        <xdr:spPr bwMode="auto">
          <a:xfrm>
            <a:off x="99822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7" name="Freeform 37">
            <a:extLst>
              <a:ext uri="{FF2B5EF4-FFF2-40B4-BE49-F238E27FC236}">
                <a16:creationId xmlns:a16="http://schemas.microsoft.com/office/drawing/2014/main" id="{00000000-0008-0000-0400-0000A7000000}"/>
              </a:ext>
            </a:extLst>
          </xdr:cNvPr>
          <xdr:cNvSpPr>
            <a:spLocks/>
          </xdr:cNvSpPr>
        </xdr:nvSpPr>
        <xdr:spPr bwMode="auto">
          <a:xfrm>
            <a:off x="101727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8" name="Freeform 38">
            <a:extLst>
              <a:ext uri="{FF2B5EF4-FFF2-40B4-BE49-F238E27FC236}">
                <a16:creationId xmlns:a16="http://schemas.microsoft.com/office/drawing/2014/main" id="{00000000-0008-0000-0400-0000A8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3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3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9" name="Freeform 39">
            <a:extLst>
              <a:ext uri="{FF2B5EF4-FFF2-40B4-BE49-F238E27FC236}">
                <a16:creationId xmlns:a16="http://schemas.microsoft.com/office/drawing/2014/main" id="{00000000-0008-0000-0400-0000A9000000}"/>
              </a:ext>
            </a:extLst>
          </xdr:cNvPr>
          <xdr:cNvSpPr>
            <a:spLocks/>
          </xdr:cNvSpPr>
        </xdr:nvSpPr>
        <xdr:spPr bwMode="auto">
          <a:xfrm>
            <a:off x="10067925" y="938213"/>
            <a:ext cx="57150" cy="38100"/>
          </a:xfrm>
          <a:custGeom>
            <a:avLst/>
            <a:gdLst>
              <a:gd name="T0" fmla="*/ 34 w 67"/>
              <a:gd name="T1" fmla="*/ 0 h 48"/>
              <a:gd name="T2" fmla="*/ 46 w 67"/>
              <a:gd name="T3" fmla="*/ 1 h 48"/>
              <a:gd name="T4" fmla="*/ 54 w 67"/>
              <a:gd name="T5" fmla="*/ 5 h 48"/>
              <a:gd name="T6" fmla="*/ 57 w 67"/>
              <a:gd name="T7" fmla="*/ 11 h 48"/>
              <a:gd name="T8" fmla="*/ 55 w 67"/>
              <a:gd name="T9" fmla="*/ 16 h 48"/>
              <a:gd name="T10" fmla="*/ 48 w 67"/>
              <a:gd name="T11" fmla="*/ 19 h 48"/>
              <a:gd name="T12" fmla="*/ 38 w 67"/>
              <a:gd name="T13" fmla="*/ 23 h 48"/>
              <a:gd name="T14" fmla="*/ 38 w 67"/>
              <a:gd name="T15" fmla="*/ 25 h 48"/>
              <a:gd name="T16" fmla="*/ 37 w 67"/>
              <a:gd name="T17" fmla="*/ 28 h 48"/>
              <a:gd name="T18" fmla="*/ 38 w 67"/>
              <a:gd name="T19" fmla="*/ 31 h 48"/>
              <a:gd name="T20" fmla="*/ 39 w 67"/>
              <a:gd name="T21" fmla="*/ 36 h 48"/>
              <a:gd name="T22" fmla="*/ 43 w 67"/>
              <a:gd name="T23" fmla="*/ 38 h 48"/>
              <a:gd name="T24" fmla="*/ 45 w 67"/>
              <a:gd name="T25" fmla="*/ 40 h 48"/>
              <a:gd name="T26" fmla="*/ 49 w 67"/>
              <a:gd name="T27" fmla="*/ 41 h 48"/>
              <a:gd name="T28" fmla="*/ 50 w 67"/>
              <a:gd name="T29" fmla="*/ 41 h 48"/>
              <a:gd name="T30" fmla="*/ 52 w 67"/>
              <a:gd name="T31" fmla="*/ 40 h 48"/>
              <a:gd name="T32" fmla="*/ 54 w 67"/>
              <a:gd name="T33" fmla="*/ 40 h 48"/>
              <a:gd name="T34" fmla="*/ 56 w 67"/>
              <a:gd name="T35" fmla="*/ 39 h 48"/>
              <a:gd name="T36" fmla="*/ 58 w 67"/>
              <a:gd name="T37" fmla="*/ 37 h 48"/>
              <a:gd name="T38" fmla="*/ 59 w 67"/>
              <a:gd name="T39" fmla="*/ 35 h 48"/>
              <a:gd name="T40" fmla="*/ 60 w 67"/>
              <a:gd name="T41" fmla="*/ 30 h 48"/>
              <a:gd name="T42" fmla="*/ 67 w 67"/>
              <a:gd name="T43" fmla="*/ 30 h 48"/>
              <a:gd name="T44" fmla="*/ 64 w 67"/>
              <a:gd name="T45" fmla="*/ 40 h 48"/>
              <a:gd name="T46" fmla="*/ 58 w 67"/>
              <a:gd name="T47" fmla="*/ 46 h 48"/>
              <a:gd name="T48" fmla="*/ 49 w 67"/>
              <a:gd name="T49" fmla="*/ 48 h 48"/>
              <a:gd name="T50" fmla="*/ 44 w 67"/>
              <a:gd name="T51" fmla="*/ 48 h 48"/>
              <a:gd name="T52" fmla="*/ 40 w 67"/>
              <a:gd name="T53" fmla="*/ 46 h 48"/>
              <a:gd name="T54" fmla="*/ 36 w 67"/>
              <a:gd name="T55" fmla="*/ 43 h 48"/>
              <a:gd name="T56" fmla="*/ 34 w 67"/>
              <a:gd name="T57" fmla="*/ 39 h 48"/>
              <a:gd name="T58" fmla="*/ 31 w 67"/>
              <a:gd name="T59" fmla="*/ 43 h 48"/>
              <a:gd name="T60" fmla="*/ 27 w 67"/>
              <a:gd name="T61" fmla="*/ 46 h 48"/>
              <a:gd name="T62" fmla="*/ 23 w 67"/>
              <a:gd name="T63" fmla="*/ 48 h 48"/>
              <a:gd name="T64" fmla="*/ 19 w 67"/>
              <a:gd name="T65" fmla="*/ 48 h 48"/>
              <a:gd name="T66" fmla="*/ 9 w 67"/>
              <a:gd name="T67" fmla="*/ 46 h 48"/>
              <a:gd name="T68" fmla="*/ 3 w 67"/>
              <a:gd name="T69" fmla="*/ 40 h 48"/>
              <a:gd name="T70" fmla="*/ 0 w 67"/>
              <a:gd name="T71" fmla="*/ 30 h 48"/>
              <a:gd name="T72" fmla="*/ 8 w 67"/>
              <a:gd name="T73" fmla="*/ 30 h 48"/>
              <a:gd name="T74" fmla="*/ 8 w 67"/>
              <a:gd name="T75" fmla="*/ 35 h 48"/>
              <a:gd name="T76" fmla="*/ 10 w 67"/>
              <a:gd name="T77" fmla="*/ 37 h 48"/>
              <a:gd name="T78" fmla="*/ 11 w 67"/>
              <a:gd name="T79" fmla="*/ 39 h 48"/>
              <a:gd name="T80" fmla="*/ 13 w 67"/>
              <a:gd name="T81" fmla="*/ 40 h 48"/>
              <a:gd name="T82" fmla="*/ 15 w 67"/>
              <a:gd name="T83" fmla="*/ 40 h 48"/>
              <a:gd name="T84" fmla="*/ 18 w 67"/>
              <a:gd name="T85" fmla="*/ 41 h 48"/>
              <a:gd name="T86" fmla="*/ 19 w 67"/>
              <a:gd name="T87" fmla="*/ 41 h 48"/>
              <a:gd name="T88" fmla="*/ 22 w 67"/>
              <a:gd name="T89" fmla="*/ 40 h 48"/>
              <a:gd name="T90" fmla="*/ 25 w 67"/>
              <a:gd name="T91" fmla="*/ 38 h 48"/>
              <a:gd name="T92" fmla="*/ 27 w 67"/>
              <a:gd name="T93" fmla="*/ 36 h 48"/>
              <a:gd name="T94" fmla="*/ 30 w 67"/>
              <a:gd name="T95" fmla="*/ 31 h 48"/>
              <a:gd name="T96" fmla="*/ 30 w 67"/>
              <a:gd name="T97" fmla="*/ 28 h 48"/>
              <a:gd name="T98" fmla="*/ 30 w 67"/>
              <a:gd name="T99" fmla="*/ 25 h 48"/>
              <a:gd name="T100" fmla="*/ 28 w 67"/>
              <a:gd name="T101" fmla="*/ 23 h 48"/>
              <a:gd name="T102" fmla="*/ 20 w 67"/>
              <a:gd name="T103" fmla="*/ 19 h 48"/>
              <a:gd name="T104" fmla="*/ 13 w 67"/>
              <a:gd name="T105" fmla="*/ 16 h 48"/>
              <a:gd name="T106" fmla="*/ 11 w 67"/>
              <a:gd name="T107" fmla="*/ 11 h 48"/>
              <a:gd name="T108" fmla="*/ 14 w 67"/>
              <a:gd name="T109" fmla="*/ 5 h 48"/>
              <a:gd name="T110" fmla="*/ 22 w 67"/>
              <a:gd name="T111" fmla="*/ 1 h 48"/>
              <a:gd name="T112" fmla="*/ 34 w 67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8">
                <a:moveTo>
                  <a:pt x="34" y="0"/>
                </a:moveTo>
                <a:lnTo>
                  <a:pt x="46" y="1"/>
                </a:lnTo>
                <a:lnTo>
                  <a:pt x="54" y="5"/>
                </a:lnTo>
                <a:lnTo>
                  <a:pt x="57" y="11"/>
                </a:lnTo>
                <a:lnTo>
                  <a:pt x="55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3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7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1" y="43"/>
                </a:lnTo>
                <a:lnTo>
                  <a:pt x="27" y="46"/>
                </a:lnTo>
                <a:lnTo>
                  <a:pt x="23" y="48"/>
                </a:lnTo>
                <a:lnTo>
                  <a:pt x="19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8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8" y="41"/>
                </a:lnTo>
                <a:lnTo>
                  <a:pt x="19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30" y="31"/>
                </a:lnTo>
                <a:lnTo>
                  <a:pt x="30" y="28"/>
                </a:lnTo>
                <a:lnTo>
                  <a:pt x="30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528638</xdr:rowOff>
    </xdr:from>
    <xdr:to>
      <xdr:col>29</xdr:col>
      <xdr:colOff>466725</xdr:colOff>
      <xdr:row>3</xdr:row>
      <xdr:rowOff>52388</xdr:rowOff>
    </xdr:to>
    <xdr:grpSp>
      <xdr:nvGrpSpPr>
        <xdr:cNvPr id="170" name="Month 8" descr="Blue bear face" title="Month 8 navagation button">
          <a:hlinkClick xmlns:r="http://schemas.openxmlformats.org/officeDocument/2006/relationships" r:id="rId8" tooltip="Click to view Month 8"/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GrpSpPr/>
      </xdr:nvGrpSpPr>
      <xdr:grpSpPr>
        <a:xfrm>
          <a:off x="10429875" y="747713"/>
          <a:ext cx="400050" cy="295275"/>
          <a:chOff x="10439400" y="757238"/>
          <a:chExt cx="400050" cy="295275"/>
        </a:xfrm>
      </xdr:grpSpPr>
      <xdr:sp macro="" textlink="">
        <xdr:nvSpPr>
          <xdr:cNvPr id="171" name="Freeform 40">
            <a:hlinkClick xmlns:r="http://schemas.openxmlformats.org/officeDocument/2006/relationships" r:id="rId8" tooltip="Show Month #8"/>
            <a:extLst>
              <a:ext uri="{FF2B5EF4-FFF2-40B4-BE49-F238E27FC236}">
                <a16:creationId xmlns:a16="http://schemas.microsoft.com/office/drawing/2014/main" id="{00000000-0008-0000-0400-0000AB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7572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7 h 345"/>
              <a:gd name="T24" fmla="*/ 322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8 h 345"/>
              <a:gd name="T44" fmla="*/ 127 w 458"/>
              <a:gd name="T45" fmla="*/ 170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4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6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rgbClr val="0070C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2" name="Freeform 41">
            <a:extLst>
              <a:ext uri="{FF2B5EF4-FFF2-40B4-BE49-F238E27FC236}">
                <a16:creationId xmlns:a16="http://schemas.microsoft.com/office/drawing/2014/main" id="{00000000-0008-0000-0400-0000AC000000}"/>
              </a:ext>
            </a:extLst>
          </xdr:cNvPr>
          <xdr:cNvSpPr>
            <a:spLocks/>
          </xdr:cNvSpPr>
        </xdr:nvSpPr>
        <xdr:spPr bwMode="auto">
          <a:xfrm>
            <a:off x="105251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3" name="Freeform 42">
            <a:extLst>
              <a:ext uri="{FF2B5EF4-FFF2-40B4-BE49-F238E27FC236}">
                <a16:creationId xmlns:a16="http://schemas.microsoft.com/office/drawing/2014/main" id="{00000000-0008-0000-0400-0000AD000000}"/>
              </a:ext>
            </a:extLst>
          </xdr:cNvPr>
          <xdr:cNvSpPr>
            <a:spLocks/>
          </xdr:cNvSpPr>
        </xdr:nvSpPr>
        <xdr:spPr bwMode="auto">
          <a:xfrm>
            <a:off x="107156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4" name="Freeform 43">
            <a:extLst>
              <a:ext uri="{FF2B5EF4-FFF2-40B4-BE49-F238E27FC236}">
                <a16:creationId xmlns:a16="http://schemas.microsoft.com/office/drawing/2014/main" id="{00000000-0008-0000-0400-0000AE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5" name="Freeform 44">
            <a:extLst>
              <a:ext uri="{FF2B5EF4-FFF2-40B4-BE49-F238E27FC236}">
                <a16:creationId xmlns:a16="http://schemas.microsoft.com/office/drawing/2014/main" id="{00000000-0008-0000-0400-0000AF000000}"/>
              </a:ext>
            </a:extLst>
          </xdr:cNvPr>
          <xdr:cNvSpPr>
            <a:spLocks/>
          </xdr:cNvSpPr>
        </xdr:nvSpPr>
        <xdr:spPr bwMode="auto">
          <a:xfrm>
            <a:off x="10610850" y="938213"/>
            <a:ext cx="57150" cy="38100"/>
          </a:xfrm>
          <a:custGeom>
            <a:avLst/>
            <a:gdLst>
              <a:gd name="T0" fmla="*/ 34 w 66"/>
              <a:gd name="T1" fmla="*/ 0 h 48"/>
              <a:gd name="T2" fmla="*/ 46 w 66"/>
              <a:gd name="T3" fmla="*/ 1 h 48"/>
              <a:gd name="T4" fmla="*/ 53 w 66"/>
              <a:gd name="T5" fmla="*/ 5 h 48"/>
              <a:gd name="T6" fmla="*/ 57 w 66"/>
              <a:gd name="T7" fmla="*/ 11 h 48"/>
              <a:gd name="T8" fmla="*/ 54 w 66"/>
              <a:gd name="T9" fmla="*/ 16 h 48"/>
              <a:gd name="T10" fmla="*/ 48 w 66"/>
              <a:gd name="T11" fmla="*/ 19 h 48"/>
              <a:gd name="T12" fmla="*/ 38 w 66"/>
              <a:gd name="T13" fmla="*/ 23 h 48"/>
              <a:gd name="T14" fmla="*/ 38 w 66"/>
              <a:gd name="T15" fmla="*/ 25 h 48"/>
              <a:gd name="T16" fmla="*/ 37 w 66"/>
              <a:gd name="T17" fmla="*/ 28 h 48"/>
              <a:gd name="T18" fmla="*/ 38 w 66"/>
              <a:gd name="T19" fmla="*/ 31 h 48"/>
              <a:gd name="T20" fmla="*/ 39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9 w 66"/>
              <a:gd name="T27" fmla="*/ 41 h 48"/>
              <a:gd name="T28" fmla="*/ 50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8 w 66"/>
              <a:gd name="T37" fmla="*/ 37 h 48"/>
              <a:gd name="T38" fmla="*/ 59 w 66"/>
              <a:gd name="T39" fmla="*/ 35 h 48"/>
              <a:gd name="T40" fmla="*/ 60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8 w 66"/>
              <a:gd name="T47" fmla="*/ 46 h 48"/>
              <a:gd name="T48" fmla="*/ 49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4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3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8 w 66"/>
              <a:gd name="T73" fmla="*/ 30 h 48"/>
              <a:gd name="T74" fmla="*/ 9 w 66"/>
              <a:gd name="T75" fmla="*/ 35 h 48"/>
              <a:gd name="T76" fmla="*/ 10 w 66"/>
              <a:gd name="T77" fmla="*/ 37 h 48"/>
              <a:gd name="T78" fmla="*/ 11 w 66"/>
              <a:gd name="T79" fmla="*/ 39 h 48"/>
              <a:gd name="T80" fmla="*/ 13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5 w 66"/>
              <a:gd name="T91" fmla="*/ 38 h 48"/>
              <a:gd name="T92" fmla="*/ 27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8 w 66"/>
              <a:gd name="T101" fmla="*/ 23 h 48"/>
              <a:gd name="T102" fmla="*/ 20 w 66"/>
              <a:gd name="T103" fmla="*/ 19 h 48"/>
              <a:gd name="T104" fmla="*/ 13 w 66"/>
              <a:gd name="T105" fmla="*/ 16 h 48"/>
              <a:gd name="T106" fmla="*/ 11 w 66"/>
              <a:gd name="T107" fmla="*/ 11 h 48"/>
              <a:gd name="T108" fmla="*/ 14 w 66"/>
              <a:gd name="T109" fmla="*/ 5 h 48"/>
              <a:gd name="T110" fmla="*/ 22 w 66"/>
              <a:gd name="T111" fmla="*/ 1 h 48"/>
              <a:gd name="T112" fmla="*/ 34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4" y="0"/>
                </a:moveTo>
                <a:lnTo>
                  <a:pt x="46" y="1"/>
                </a:lnTo>
                <a:lnTo>
                  <a:pt x="53" y="5"/>
                </a:lnTo>
                <a:lnTo>
                  <a:pt x="57" y="11"/>
                </a:lnTo>
                <a:lnTo>
                  <a:pt x="54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2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6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0" y="43"/>
                </a:lnTo>
                <a:lnTo>
                  <a:pt x="27" y="46"/>
                </a:lnTo>
                <a:lnTo>
                  <a:pt x="23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9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528638</xdr:rowOff>
    </xdr:from>
    <xdr:to>
      <xdr:col>32</xdr:col>
      <xdr:colOff>57150</xdr:colOff>
      <xdr:row>3</xdr:row>
      <xdr:rowOff>52388</xdr:rowOff>
    </xdr:to>
    <xdr:grpSp>
      <xdr:nvGrpSpPr>
        <xdr:cNvPr id="176" name="Month 9" descr="Purple bear face" title="Month 9 navigation button">
          <a:hlinkClick xmlns:r="http://schemas.openxmlformats.org/officeDocument/2006/relationships" r:id="rId9" tooltip="Click to view Month 9"/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GrpSpPr/>
      </xdr:nvGrpSpPr>
      <xdr:grpSpPr>
        <a:xfrm>
          <a:off x="10972800" y="747713"/>
          <a:ext cx="400050" cy="295275"/>
          <a:chOff x="10982325" y="757238"/>
          <a:chExt cx="400050" cy="295275"/>
        </a:xfrm>
      </xdr:grpSpPr>
      <xdr:sp macro="" textlink="">
        <xdr:nvSpPr>
          <xdr:cNvPr id="177" name="Freeform 45">
            <a:hlinkClick xmlns:r="http://schemas.openxmlformats.org/officeDocument/2006/relationships" r:id="rId9" tooltip="Show Month #9"/>
            <a:extLst>
              <a:ext uri="{FF2B5EF4-FFF2-40B4-BE49-F238E27FC236}">
                <a16:creationId xmlns:a16="http://schemas.microsoft.com/office/drawing/2014/main" id="{00000000-0008-0000-0400-0000B1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5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3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5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8" name="Freeform 46">
            <a:extLst>
              <a:ext uri="{FF2B5EF4-FFF2-40B4-BE49-F238E27FC236}">
                <a16:creationId xmlns:a16="http://schemas.microsoft.com/office/drawing/2014/main" id="{00000000-0008-0000-0400-0000B2000000}"/>
              </a:ext>
            </a:extLst>
          </xdr:cNvPr>
          <xdr:cNvSpPr>
            <a:spLocks/>
          </xdr:cNvSpPr>
        </xdr:nvSpPr>
        <xdr:spPr bwMode="auto">
          <a:xfrm>
            <a:off x="11068050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9" name="Freeform 47">
            <a:extLst>
              <a:ext uri="{FF2B5EF4-FFF2-40B4-BE49-F238E27FC236}">
                <a16:creationId xmlns:a16="http://schemas.microsoft.com/office/drawing/2014/main" id="{00000000-0008-0000-0400-0000B3000000}"/>
              </a:ext>
            </a:extLst>
          </xdr:cNvPr>
          <xdr:cNvSpPr>
            <a:spLocks/>
          </xdr:cNvSpPr>
        </xdr:nvSpPr>
        <xdr:spPr bwMode="auto">
          <a:xfrm>
            <a:off x="1125855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0" name="Freeform 48">
            <a:extLst>
              <a:ext uri="{FF2B5EF4-FFF2-40B4-BE49-F238E27FC236}">
                <a16:creationId xmlns:a16="http://schemas.microsoft.com/office/drawing/2014/main" id="{00000000-0008-0000-0400-0000B4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2 w 98"/>
              <a:gd name="T29" fmla="*/ 69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0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2" y="56"/>
                </a:lnTo>
                <a:lnTo>
                  <a:pt x="16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2" y="69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0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1" name="Freeform 49">
            <a:extLst>
              <a:ext uri="{FF2B5EF4-FFF2-40B4-BE49-F238E27FC236}">
                <a16:creationId xmlns:a16="http://schemas.microsoft.com/office/drawing/2014/main" id="{00000000-0008-0000-0400-0000B5000000}"/>
              </a:ext>
            </a:extLst>
          </xdr:cNvPr>
          <xdr:cNvSpPr>
            <a:spLocks/>
          </xdr:cNvSpPr>
        </xdr:nvSpPr>
        <xdr:spPr bwMode="auto">
          <a:xfrm>
            <a:off x="11153775" y="938213"/>
            <a:ext cx="57150" cy="38100"/>
          </a:xfrm>
          <a:custGeom>
            <a:avLst/>
            <a:gdLst>
              <a:gd name="T0" fmla="*/ 33 w 65"/>
              <a:gd name="T1" fmla="*/ 0 h 48"/>
              <a:gd name="T2" fmla="*/ 45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6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4 w 65"/>
              <a:gd name="T35" fmla="*/ 39 h 48"/>
              <a:gd name="T36" fmla="*/ 57 w 65"/>
              <a:gd name="T37" fmla="*/ 37 h 48"/>
              <a:gd name="T38" fmla="*/ 58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7 w 65"/>
              <a:gd name="T47" fmla="*/ 46 h 48"/>
              <a:gd name="T48" fmla="*/ 48 w 65"/>
              <a:gd name="T49" fmla="*/ 48 h 48"/>
              <a:gd name="T50" fmla="*/ 42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3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8 w 65"/>
              <a:gd name="T75" fmla="*/ 35 h 48"/>
              <a:gd name="T76" fmla="*/ 9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1 w 65"/>
              <a:gd name="T111" fmla="*/ 1 h 48"/>
              <a:gd name="T112" fmla="*/ 33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3" y="0"/>
                </a:moveTo>
                <a:lnTo>
                  <a:pt x="45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6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4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7" y="46"/>
                </a:lnTo>
                <a:lnTo>
                  <a:pt x="48" y="48"/>
                </a:lnTo>
                <a:lnTo>
                  <a:pt x="42" y="48"/>
                </a:lnTo>
                <a:lnTo>
                  <a:pt x="39" y="46"/>
                </a:lnTo>
                <a:lnTo>
                  <a:pt x="36" y="43"/>
                </a:lnTo>
                <a:lnTo>
                  <a:pt x="33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528638</xdr:rowOff>
    </xdr:from>
    <xdr:to>
      <xdr:col>32</xdr:col>
      <xdr:colOff>600075</xdr:colOff>
      <xdr:row>3</xdr:row>
      <xdr:rowOff>52388</xdr:rowOff>
    </xdr:to>
    <xdr:grpSp>
      <xdr:nvGrpSpPr>
        <xdr:cNvPr id="182" name="Month 10" descr="Orange bear face" title="Month 10 navigation button">
          <a:hlinkClick xmlns:r="http://schemas.openxmlformats.org/officeDocument/2006/relationships" r:id="rId10" tooltip="Click to view Month 10"/>
          <a:extLst>
            <a:ext uri="{FF2B5EF4-FFF2-40B4-BE49-F238E27FC236}">
              <a16:creationId xmlns:a16="http://schemas.microsoft.com/office/drawing/2014/main" id="{00000000-0008-0000-0400-0000B6000000}"/>
            </a:ext>
          </a:extLst>
        </xdr:cNvPr>
        <xdr:cNvGrpSpPr/>
      </xdr:nvGrpSpPr>
      <xdr:grpSpPr>
        <a:xfrm>
          <a:off x="11515725" y="747713"/>
          <a:ext cx="400050" cy="295275"/>
          <a:chOff x="11525250" y="757238"/>
          <a:chExt cx="400050" cy="295275"/>
        </a:xfrm>
      </xdr:grpSpPr>
      <xdr:sp macro="" textlink="">
        <xdr:nvSpPr>
          <xdr:cNvPr id="183" name="Freeform 50">
            <a:hlinkClick xmlns:r="http://schemas.openxmlformats.org/officeDocument/2006/relationships" r:id="rId10" tooltip="Show Month #10"/>
            <a:extLst>
              <a:ext uri="{FF2B5EF4-FFF2-40B4-BE49-F238E27FC236}">
                <a16:creationId xmlns:a16="http://schemas.microsoft.com/office/drawing/2014/main" id="{00000000-0008-0000-0400-0000B7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4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8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2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4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4" name="Freeform 51">
            <a:extLst>
              <a:ext uri="{FF2B5EF4-FFF2-40B4-BE49-F238E27FC236}">
                <a16:creationId xmlns:a16="http://schemas.microsoft.com/office/drawing/2014/main" id="{00000000-0008-0000-0400-0000B8000000}"/>
              </a:ext>
            </a:extLst>
          </xdr:cNvPr>
          <xdr:cNvSpPr>
            <a:spLocks/>
          </xdr:cNvSpPr>
        </xdr:nvSpPr>
        <xdr:spPr bwMode="auto">
          <a:xfrm>
            <a:off x="1161097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5" name="Freeform 52">
            <a:extLst>
              <a:ext uri="{FF2B5EF4-FFF2-40B4-BE49-F238E27FC236}">
                <a16:creationId xmlns:a16="http://schemas.microsoft.com/office/drawing/2014/main" id="{00000000-0008-0000-0400-0000B9000000}"/>
              </a:ext>
            </a:extLst>
          </xdr:cNvPr>
          <xdr:cNvSpPr>
            <a:spLocks/>
          </xdr:cNvSpPr>
        </xdr:nvSpPr>
        <xdr:spPr bwMode="auto">
          <a:xfrm>
            <a:off x="11801475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6" name="Freeform 53">
            <a:extLst>
              <a:ext uri="{FF2B5EF4-FFF2-40B4-BE49-F238E27FC236}">
                <a16:creationId xmlns:a16="http://schemas.microsoft.com/office/drawing/2014/main" id="{00000000-0008-0000-0400-0000BA000000}"/>
              </a:ext>
            </a:extLst>
          </xdr:cNvPr>
          <xdr:cNvSpPr>
            <a:spLocks noEditPoints="1"/>
          </xdr:cNvSpPr>
        </xdr:nvSpPr>
        <xdr:spPr bwMode="auto">
          <a:xfrm>
            <a:off x="11687175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6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7" name="Freeform 54">
            <a:extLst>
              <a:ext uri="{FF2B5EF4-FFF2-40B4-BE49-F238E27FC236}">
                <a16:creationId xmlns:a16="http://schemas.microsoft.com/office/drawing/2014/main" id="{00000000-0008-0000-0400-0000BB000000}"/>
              </a:ext>
            </a:extLst>
          </xdr:cNvPr>
          <xdr:cNvSpPr>
            <a:spLocks/>
          </xdr:cNvSpPr>
        </xdr:nvSpPr>
        <xdr:spPr bwMode="auto">
          <a:xfrm>
            <a:off x="11696700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0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0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528638</xdr:rowOff>
    </xdr:from>
    <xdr:to>
      <xdr:col>34</xdr:col>
      <xdr:colOff>285750</xdr:colOff>
      <xdr:row>3</xdr:row>
      <xdr:rowOff>52388</xdr:rowOff>
    </xdr:to>
    <xdr:grpSp>
      <xdr:nvGrpSpPr>
        <xdr:cNvPr id="188" name="Month 11" descr="Lime green bear face" title="Month 11 navigation button">
          <a:hlinkClick xmlns:r="http://schemas.openxmlformats.org/officeDocument/2006/relationships" r:id="rId11" tooltip="Click to view Month 11"/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GrpSpPr/>
      </xdr:nvGrpSpPr>
      <xdr:grpSpPr>
        <a:xfrm>
          <a:off x="12058650" y="747713"/>
          <a:ext cx="400050" cy="295275"/>
          <a:chOff x="12068175" y="757238"/>
          <a:chExt cx="400050" cy="295275"/>
        </a:xfrm>
      </xdr:grpSpPr>
      <xdr:sp macro="" textlink="">
        <xdr:nvSpPr>
          <xdr:cNvPr id="189" name="Freeform 55">
            <a:hlinkClick xmlns:r="http://schemas.openxmlformats.org/officeDocument/2006/relationships" r:id="rId11" tooltip="Show Month #11"/>
            <a:extLst>
              <a:ext uri="{FF2B5EF4-FFF2-40B4-BE49-F238E27FC236}">
                <a16:creationId xmlns:a16="http://schemas.microsoft.com/office/drawing/2014/main" id="{00000000-0008-0000-0400-0000BD000000}"/>
              </a:ext>
            </a:extLst>
          </xdr:cNvPr>
          <xdr:cNvSpPr>
            <a:spLocks noEditPoints="1"/>
          </xdr:cNvSpPr>
        </xdr:nvSpPr>
        <xdr:spPr bwMode="auto">
          <a:xfrm>
            <a:off x="120681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5 w 458"/>
              <a:gd name="T11" fmla="*/ 279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2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2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4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5" y="279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3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9"/>
                </a:lnTo>
                <a:lnTo>
                  <a:pt x="139" y="188"/>
                </a:lnTo>
                <a:lnTo>
                  <a:pt x="136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4"/>
                </a:lnTo>
                <a:lnTo>
                  <a:pt x="340" y="20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8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3"/>
                </a:lnTo>
                <a:lnTo>
                  <a:pt x="407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6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6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0" name="Freeform 56">
            <a:extLst>
              <a:ext uri="{FF2B5EF4-FFF2-40B4-BE49-F238E27FC236}">
                <a16:creationId xmlns:a16="http://schemas.microsoft.com/office/drawing/2014/main" id="{00000000-0008-0000-0400-0000BE000000}"/>
              </a:ext>
            </a:extLst>
          </xdr:cNvPr>
          <xdr:cNvSpPr>
            <a:spLocks/>
          </xdr:cNvSpPr>
        </xdr:nvSpPr>
        <xdr:spPr bwMode="auto">
          <a:xfrm>
            <a:off x="121539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1" name="Freeform 57">
            <a:extLst>
              <a:ext uri="{FF2B5EF4-FFF2-40B4-BE49-F238E27FC236}">
                <a16:creationId xmlns:a16="http://schemas.microsoft.com/office/drawing/2014/main" id="{00000000-0008-0000-0400-0000BF000000}"/>
              </a:ext>
            </a:extLst>
          </xdr:cNvPr>
          <xdr:cNvSpPr>
            <a:spLocks/>
          </xdr:cNvSpPr>
        </xdr:nvSpPr>
        <xdr:spPr bwMode="auto">
          <a:xfrm>
            <a:off x="123444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2" name="Freeform 58">
            <a:extLst>
              <a:ext uri="{FF2B5EF4-FFF2-40B4-BE49-F238E27FC236}">
                <a16:creationId xmlns:a16="http://schemas.microsoft.com/office/drawing/2014/main" id="{00000000-0008-0000-0400-0000C0000000}"/>
              </a:ext>
            </a:extLst>
          </xdr:cNvPr>
          <xdr:cNvSpPr>
            <a:spLocks noEditPoints="1"/>
          </xdr:cNvSpPr>
        </xdr:nvSpPr>
        <xdr:spPr bwMode="auto">
          <a:xfrm>
            <a:off x="122301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3" name="Freeform 59">
            <a:extLst>
              <a:ext uri="{FF2B5EF4-FFF2-40B4-BE49-F238E27FC236}">
                <a16:creationId xmlns:a16="http://schemas.microsoft.com/office/drawing/2014/main" id="{00000000-0008-0000-0400-0000C1000000}"/>
              </a:ext>
            </a:extLst>
          </xdr:cNvPr>
          <xdr:cNvSpPr>
            <a:spLocks/>
          </xdr:cNvSpPr>
        </xdr:nvSpPr>
        <xdr:spPr bwMode="auto">
          <a:xfrm>
            <a:off x="12239625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6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9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8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1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9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9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6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9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8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1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9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9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528638</xdr:rowOff>
    </xdr:from>
    <xdr:to>
      <xdr:col>35</xdr:col>
      <xdr:colOff>66675</xdr:colOff>
      <xdr:row>3</xdr:row>
      <xdr:rowOff>52388</xdr:rowOff>
    </xdr:to>
    <xdr:grpSp>
      <xdr:nvGrpSpPr>
        <xdr:cNvPr id="194" name="Month 12" descr="Pink bear face" title="Month 12 navigation button">
          <a:hlinkClick xmlns:r="http://schemas.openxmlformats.org/officeDocument/2006/relationships" r:id="rId12" tooltip="Click to view Month 12"/>
          <a:extLst>
            <a:ext uri="{FF2B5EF4-FFF2-40B4-BE49-F238E27FC236}">
              <a16:creationId xmlns:a16="http://schemas.microsoft.com/office/drawing/2014/main" id="{00000000-0008-0000-0400-0000C2000000}"/>
            </a:ext>
          </a:extLst>
        </xdr:cNvPr>
        <xdr:cNvGrpSpPr/>
      </xdr:nvGrpSpPr>
      <xdr:grpSpPr>
        <a:xfrm>
          <a:off x="12601575" y="747713"/>
          <a:ext cx="400050" cy="295275"/>
          <a:chOff x="12611100" y="757238"/>
          <a:chExt cx="400050" cy="295275"/>
        </a:xfrm>
      </xdr:grpSpPr>
      <xdr:sp macro="" textlink="">
        <xdr:nvSpPr>
          <xdr:cNvPr id="195" name="Freeform 60">
            <a:hlinkClick xmlns:r="http://schemas.openxmlformats.org/officeDocument/2006/relationships" r:id="rId12" tooltip="Show Month #12"/>
            <a:extLst>
              <a:ext uri="{FF2B5EF4-FFF2-40B4-BE49-F238E27FC236}">
                <a16:creationId xmlns:a16="http://schemas.microsoft.com/office/drawing/2014/main" id="{00000000-0008-0000-0400-0000C3000000}"/>
              </a:ext>
            </a:extLst>
          </xdr:cNvPr>
          <xdr:cNvSpPr>
            <a:spLocks noEditPoints="1"/>
          </xdr:cNvSpPr>
        </xdr:nvSpPr>
        <xdr:spPr bwMode="auto">
          <a:xfrm>
            <a:off x="12611100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9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3"/>
                </a:lnTo>
                <a:lnTo>
                  <a:pt x="408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6" name="Freeform 61">
            <a:extLst>
              <a:ext uri="{FF2B5EF4-FFF2-40B4-BE49-F238E27FC236}">
                <a16:creationId xmlns:a16="http://schemas.microsoft.com/office/drawing/2014/main" id="{00000000-0008-0000-0400-0000C4000000}"/>
              </a:ext>
            </a:extLst>
          </xdr:cNvPr>
          <xdr:cNvSpPr>
            <a:spLocks/>
          </xdr:cNvSpPr>
        </xdr:nvSpPr>
        <xdr:spPr bwMode="auto">
          <a:xfrm>
            <a:off x="126968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7" name="Freeform 62">
            <a:extLst>
              <a:ext uri="{FF2B5EF4-FFF2-40B4-BE49-F238E27FC236}">
                <a16:creationId xmlns:a16="http://schemas.microsoft.com/office/drawing/2014/main" id="{00000000-0008-0000-0400-0000C5000000}"/>
              </a:ext>
            </a:extLst>
          </xdr:cNvPr>
          <xdr:cNvSpPr>
            <a:spLocks/>
          </xdr:cNvSpPr>
        </xdr:nvSpPr>
        <xdr:spPr bwMode="auto">
          <a:xfrm>
            <a:off x="128873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8" name="Freeform 63">
            <a:extLst>
              <a:ext uri="{FF2B5EF4-FFF2-40B4-BE49-F238E27FC236}">
                <a16:creationId xmlns:a16="http://schemas.microsoft.com/office/drawing/2014/main" id="{00000000-0008-0000-0400-0000C6000000}"/>
              </a:ext>
            </a:extLst>
          </xdr:cNvPr>
          <xdr:cNvSpPr>
            <a:spLocks noEditPoints="1"/>
          </xdr:cNvSpPr>
        </xdr:nvSpPr>
        <xdr:spPr bwMode="auto">
          <a:xfrm>
            <a:off x="1277302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2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2" y="69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5" y="67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4"/>
                </a:lnTo>
                <a:lnTo>
                  <a:pt x="53" y="51"/>
                </a:lnTo>
                <a:lnTo>
                  <a:pt x="55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9" name="Freeform 64">
            <a:extLst>
              <a:ext uri="{FF2B5EF4-FFF2-40B4-BE49-F238E27FC236}">
                <a16:creationId xmlns:a16="http://schemas.microsoft.com/office/drawing/2014/main" id="{00000000-0008-0000-0400-0000C7000000}"/>
              </a:ext>
            </a:extLst>
          </xdr:cNvPr>
          <xdr:cNvSpPr>
            <a:spLocks/>
          </xdr:cNvSpPr>
        </xdr:nvSpPr>
        <xdr:spPr bwMode="auto">
          <a:xfrm>
            <a:off x="12782550" y="938213"/>
            <a:ext cx="57150" cy="38100"/>
          </a:xfrm>
          <a:custGeom>
            <a:avLst/>
            <a:gdLst>
              <a:gd name="T0" fmla="*/ 33 w 66"/>
              <a:gd name="T1" fmla="*/ 0 h 48"/>
              <a:gd name="T2" fmla="*/ 45 w 66"/>
              <a:gd name="T3" fmla="*/ 1 h 48"/>
              <a:gd name="T4" fmla="*/ 53 w 66"/>
              <a:gd name="T5" fmla="*/ 5 h 48"/>
              <a:gd name="T6" fmla="*/ 56 w 66"/>
              <a:gd name="T7" fmla="*/ 11 h 48"/>
              <a:gd name="T8" fmla="*/ 54 w 66"/>
              <a:gd name="T9" fmla="*/ 16 h 48"/>
              <a:gd name="T10" fmla="*/ 47 w 66"/>
              <a:gd name="T11" fmla="*/ 19 h 48"/>
              <a:gd name="T12" fmla="*/ 39 w 66"/>
              <a:gd name="T13" fmla="*/ 23 h 48"/>
              <a:gd name="T14" fmla="*/ 37 w 66"/>
              <a:gd name="T15" fmla="*/ 25 h 48"/>
              <a:gd name="T16" fmla="*/ 37 w 66"/>
              <a:gd name="T17" fmla="*/ 28 h 48"/>
              <a:gd name="T18" fmla="*/ 37 w 66"/>
              <a:gd name="T19" fmla="*/ 31 h 48"/>
              <a:gd name="T20" fmla="*/ 40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8 w 66"/>
              <a:gd name="T27" fmla="*/ 41 h 48"/>
              <a:gd name="T28" fmla="*/ 49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7 w 66"/>
              <a:gd name="T37" fmla="*/ 37 h 48"/>
              <a:gd name="T38" fmla="*/ 58 w 66"/>
              <a:gd name="T39" fmla="*/ 35 h 48"/>
              <a:gd name="T40" fmla="*/ 59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7 w 66"/>
              <a:gd name="T47" fmla="*/ 46 h 48"/>
              <a:gd name="T48" fmla="*/ 48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3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2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7 w 66"/>
              <a:gd name="T73" fmla="*/ 30 h 48"/>
              <a:gd name="T74" fmla="*/ 8 w 66"/>
              <a:gd name="T75" fmla="*/ 35 h 48"/>
              <a:gd name="T76" fmla="*/ 9 w 66"/>
              <a:gd name="T77" fmla="*/ 37 h 48"/>
              <a:gd name="T78" fmla="*/ 10 w 66"/>
              <a:gd name="T79" fmla="*/ 39 h 48"/>
              <a:gd name="T80" fmla="*/ 12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4 w 66"/>
              <a:gd name="T91" fmla="*/ 38 h 48"/>
              <a:gd name="T92" fmla="*/ 28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9 w 66"/>
              <a:gd name="T101" fmla="*/ 23 h 48"/>
              <a:gd name="T102" fmla="*/ 19 w 66"/>
              <a:gd name="T103" fmla="*/ 19 h 48"/>
              <a:gd name="T104" fmla="*/ 12 w 66"/>
              <a:gd name="T105" fmla="*/ 16 h 48"/>
              <a:gd name="T106" fmla="*/ 10 w 66"/>
              <a:gd name="T107" fmla="*/ 11 h 48"/>
              <a:gd name="T108" fmla="*/ 13 w 66"/>
              <a:gd name="T109" fmla="*/ 5 h 48"/>
              <a:gd name="T110" fmla="*/ 21 w 66"/>
              <a:gd name="T111" fmla="*/ 1 h 48"/>
              <a:gd name="T112" fmla="*/ 33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3" y="0"/>
                </a:moveTo>
                <a:lnTo>
                  <a:pt x="45" y="1"/>
                </a:lnTo>
                <a:lnTo>
                  <a:pt x="53" y="5"/>
                </a:lnTo>
                <a:lnTo>
                  <a:pt x="56" y="11"/>
                </a:lnTo>
                <a:lnTo>
                  <a:pt x="54" y="16"/>
                </a:lnTo>
                <a:lnTo>
                  <a:pt x="47" y="19"/>
                </a:lnTo>
                <a:lnTo>
                  <a:pt x="39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40" y="36"/>
                </a:lnTo>
                <a:lnTo>
                  <a:pt x="42" y="38"/>
                </a:lnTo>
                <a:lnTo>
                  <a:pt x="45" y="40"/>
                </a:lnTo>
                <a:lnTo>
                  <a:pt x="48" y="41"/>
                </a:lnTo>
                <a:lnTo>
                  <a:pt x="49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6" y="30"/>
                </a:lnTo>
                <a:lnTo>
                  <a:pt x="64" y="40"/>
                </a:lnTo>
                <a:lnTo>
                  <a:pt x="57" y="46"/>
                </a:lnTo>
                <a:lnTo>
                  <a:pt x="48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3" y="39"/>
                </a:lnTo>
                <a:lnTo>
                  <a:pt x="30" y="43"/>
                </a:lnTo>
                <a:lnTo>
                  <a:pt x="27" y="46"/>
                </a:lnTo>
                <a:lnTo>
                  <a:pt x="22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7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4" y="38"/>
                </a:lnTo>
                <a:lnTo>
                  <a:pt x="28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9" y="23"/>
                </a:lnTo>
                <a:lnTo>
                  <a:pt x="19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2</xdr:col>
      <xdr:colOff>380999</xdr:colOff>
      <xdr:row>9</xdr:row>
      <xdr:rowOff>89113</xdr:rowOff>
    </xdr:from>
    <xdr:to>
      <xdr:col>5</xdr:col>
      <xdr:colOff>66674</xdr:colOff>
      <xdr:row>10</xdr:row>
      <xdr:rowOff>729704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54F668-03E6-563D-8D1F-2EA3CA0C1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4"/>
            </a:ext>
          </a:extLst>
        </a:blip>
        <a:stretch>
          <a:fillRect/>
        </a:stretch>
      </xdr:blipFill>
      <xdr:spPr>
        <a:xfrm>
          <a:off x="838199" y="3680038"/>
          <a:ext cx="1304925" cy="945391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17</xdr:row>
      <xdr:rowOff>95249</xdr:rowOff>
    </xdr:from>
    <xdr:to>
      <xdr:col>14</xdr:col>
      <xdr:colOff>685801</xdr:colOff>
      <xdr:row>20</xdr:row>
      <xdr:rowOff>257175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87F137F-8CEA-C3FA-037F-2350E53F6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6"/>
            </a:ext>
          </a:extLst>
        </a:blip>
        <a:stretch>
          <a:fillRect/>
        </a:stretch>
      </xdr:blipFill>
      <xdr:spPr>
        <a:xfrm>
          <a:off x="1095375" y="7915274"/>
          <a:ext cx="4524376" cy="990601"/>
        </a:xfrm>
        <a:prstGeom prst="rect">
          <a:avLst/>
        </a:prstGeom>
      </xdr:spPr>
    </xdr:pic>
    <xdr:clientData/>
  </xdr:twoCellAnchor>
  <xdr:twoCellAnchor editAs="oneCell">
    <xdr:from>
      <xdr:col>7</xdr:col>
      <xdr:colOff>335858</xdr:colOff>
      <xdr:row>13</xdr:row>
      <xdr:rowOff>66674</xdr:rowOff>
    </xdr:from>
    <xdr:to>
      <xdr:col>9</xdr:col>
      <xdr:colOff>714375</xdr:colOff>
      <xdr:row>14</xdr:row>
      <xdr:rowOff>285749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40B3E94-EC0F-51C7-F09A-AE7C08BA5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8"/>
            </a:ext>
          </a:extLst>
        </a:blip>
        <a:stretch>
          <a:fillRect/>
        </a:stretch>
      </xdr:blipFill>
      <xdr:spPr>
        <a:xfrm>
          <a:off x="2602808" y="5772149"/>
          <a:ext cx="1235767" cy="523875"/>
        </a:xfrm>
        <a:prstGeom prst="rect">
          <a:avLst/>
        </a:prstGeom>
      </xdr:spPr>
    </xdr:pic>
    <xdr:clientData/>
  </xdr:twoCellAnchor>
  <xdr:twoCellAnchor editAs="oneCell">
    <xdr:from>
      <xdr:col>29</xdr:col>
      <xdr:colOff>95250</xdr:colOff>
      <xdr:row>5</xdr:row>
      <xdr:rowOff>28575</xdr:rowOff>
    </xdr:from>
    <xdr:to>
      <xdr:col>30</xdr:col>
      <xdr:colOff>19050</xdr:colOff>
      <xdr:row>6</xdr:row>
      <xdr:rowOff>447675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3375580-26C9-23CC-B2A5-CED7EC63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0"/>
            </a:ext>
          </a:extLst>
        </a:blip>
        <a:stretch>
          <a:fillRect/>
        </a:stretch>
      </xdr:blipFill>
      <xdr:spPr>
        <a:xfrm>
          <a:off x="10458450" y="1504950"/>
          <a:ext cx="685800" cy="72390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47624</xdr:colOff>
      <xdr:row>7</xdr:row>
      <xdr:rowOff>67334</xdr:rowOff>
    </xdr:from>
    <xdr:to>
      <xdr:col>9</xdr:col>
      <xdr:colOff>742950</xdr:colOff>
      <xdr:row>8</xdr:row>
      <xdr:rowOff>352425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E23D670-89F5-4654-18DF-1957460DF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2"/>
            </a:ext>
          </a:extLst>
        </a:blip>
        <a:stretch>
          <a:fillRect/>
        </a:stretch>
      </xdr:blipFill>
      <xdr:spPr>
        <a:xfrm>
          <a:off x="3076574" y="2600984"/>
          <a:ext cx="790576" cy="589891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11</xdr:row>
      <xdr:rowOff>38100</xdr:rowOff>
    </xdr:from>
    <xdr:ext cx="2476500" cy="23320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D80D67A-8312-229B-44F5-017F3658FA15}"/>
            </a:ext>
          </a:extLst>
        </xdr:cNvPr>
        <xdr:cNvSpPr txBox="1"/>
      </xdr:nvSpPr>
      <xdr:spPr>
        <a:xfrm>
          <a:off x="4076700" y="4686300"/>
          <a:ext cx="247650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900"/>
        </a:p>
      </xdr:txBody>
    </xdr:sp>
    <xdr:clientData/>
  </xdr:oneCellAnchor>
  <xdr:twoCellAnchor editAs="oneCell">
    <xdr:from>
      <xdr:col>2</xdr:col>
      <xdr:colOff>19050</xdr:colOff>
      <xdr:row>8</xdr:row>
      <xdr:rowOff>66676</xdr:rowOff>
    </xdr:from>
    <xdr:to>
      <xdr:col>4</xdr:col>
      <xdr:colOff>742950</xdr:colOff>
      <xdr:row>8</xdr:row>
      <xdr:rowOff>714375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22FBBE2-F8AF-8567-FBDB-5DDFCDDE2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4"/>
            </a:ext>
          </a:extLst>
        </a:blip>
        <a:stretch>
          <a:fillRect/>
        </a:stretch>
      </xdr:blipFill>
      <xdr:spPr>
        <a:xfrm>
          <a:off x="476250" y="2905126"/>
          <a:ext cx="1581150" cy="647699"/>
        </a:xfrm>
        <a:prstGeom prst="rect">
          <a:avLst/>
        </a:prstGeom>
      </xdr:spPr>
    </xdr:pic>
    <xdr:clientData/>
  </xdr:twoCellAnchor>
  <xdr:twoCellAnchor editAs="oneCell">
    <xdr:from>
      <xdr:col>29</xdr:col>
      <xdr:colOff>171449</xdr:colOff>
      <xdr:row>9</xdr:row>
      <xdr:rowOff>77797</xdr:rowOff>
    </xdr:from>
    <xdr:to>
      <xdr:col>31</xdr:col>
      <xdr:colOff>0</xdr:colOff>
      <xdr:row>11</xdr:row>
      <xdr:rowOff>11615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1875711-0BAB-F0B4-245D-C9FD850A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6"/>
            </a:ext>
          </a:extLst>
        </a:blip>
        <a:stretch>
          <a:fillRect/>
        </a:stretch>
      </xdr:blipFill>
      <xdr:spPr>
        <a:xfrm>
          <a:off x="10534649" y="3668722"/>
          <a:ext cx="685801" cy="991093"/>
        </a:xfrm>
        <a:prstGeom prst="rect">
          <a:avLst/>
        </a:prstGeom>
      </xdr:spPr>
    </xdr:pic>
    <xdr:clientData/>
  </xdr:twoCellAnchor>
  <xdr:twoCellAnchor editAs="oneCell">
    <xdr:from>
      <xdr:col>19</xdr:col>
      <xdr:colOff>197042</xdr:colOff>
      <xdr:row>9</xdr:row>
      <xdr:rowOff>1</xdr:rowOff>
    </xdr:from>
    <xdr:to>
      <xdr:col>24</xdr:col>
      <xdr:colOff>15995</xdr:colOff>
      <xdr:row>11</xdr:row>
      <xdr:rowOff>9526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26C46EF-F50B-6B38-3533-C82B8C84F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8"/>
            </a:ext>
          </a:extLst>
        </a:blip>
        <a:stretch>
          <a:fillRect/>
        </a:stretch>
      </xdr:blipFill>
      <xdr:spPr>
        <a:xfrm>
          <a:off x="6940742" y="3590926"/>
          <a:ext cx="1628703" cy="1066800"/>
        </a:xfrm>
        <a:prstGeom prst="rect">
          <a:avLst/>
        </a:prstGeom>
      </xdr:spPr>
    </xdr:pic>
    <xdr:clientData/>
  </xdr:twoCellAnchor>
  <xdr:twoCellAnchor editAs="oneCell">
    <xdr:from>
      <xdr:col>27</xdr:col>
      <xdr:colOff>276224</xdr:colOff>
      <xdr:row>7</xdr:row>
      <xdr:rowOff>47624</xdr:rowOff>
    </xdr:from>
    <xdr:to>
      <xdr:col>29</xdr:col>
      <xdr:colOff>19049</xdr:colOff>
      <xdr:row>8</xdr:row>
      <xdr:rowOff>276225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F654531-C6A1-C1A0-F894-677611713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0"/>
            </a:ext>
          </a:extLst>
        </a:blip>
        <a:stretch>
          <a:fillRect/>
        </a:stretch>
      </xdr:blipFill>
      <xdr:spPr>
        <a:xfrm>
          <a:off x="9782174" y="2581274"/>
          <a:ext cx="600075" cy="533401"/>
        </a:xfrm>
        <a:prstGeom prst="rect">
          <a:avLst/>
        </a:prstGeom>
      </xdr:spPr>
    </xdr:pic>
    <xdr:clientData/>
  </xdr:twoCellAnchor>
  <xdr:twoCellAnchor editAs="oneCell">
    <xdr:from>
      <xdr:col>29</xdr:col>
      <xdr:colOff>9525</xdr:colOff>
      <xdr:row>7</xdr:row>
      <xdr:rowOff>114300</xdr:rowOff>
    </xdr:from>
    <xdr:to>
      <xdr:col>29</xdr:col>
      <xdr:colOff>535763</xdr:colOff>
      <xdr:row>8</xdr:row>
      <xdr:rowOff>295275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674482-8DC2-5C7E-393B-3E6005C0F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2"/>
            </a:ext>
          </a:extLst>
        </a:blip>
        <a:stretch>
          <a:fillRect/>
        </a:stretch>
      </xdr:blipFill>
      <xdr:spPr>
        <a:xfrm>
          <a:off x="10372725" y="2647950"/>
          <a:ext cx="526238" cy="485775"/>
        </a:xfrm>
        <a:prstGeom prst="rect">
          <a:avLst/>
        </a:prstGeom>
      </xdr:spPr>
    </xdr:pic>
    <xdr:clientData/>
  </xdr:twoCellAnchor>
  <xdr:twoCellAnchor editAs="oneCell">
    <xdr:from>
      <xdr:col>12</xdr:col>
      <xdr:colOff>314325</xdr:colOff>
      <xdr:row>9</xdr:row>
      <xdr:rowOff>38101</xdr:rowOff>
    </xdr:from>
    <xdr:to>
      <xdr:col>14</xdr:col>
      <xdr:colOff>361950</xdr:colOff>
      <xdr:row>10</xdr:row>
      <xdr:rowOff>319673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E7C864B-DA52-0E70-F44F-F136F359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4"/>
            </a:ext>
          </a:extLst>
        </a:blip>
        <a:stretch>
          <a:fillRect/>
        </a:stretch>
      </xdr:blipFill>
      <xdr:spPr>
        <a:xfrm>
          <a:off x="4391025" y="3629026"/>
          <a:ext cx="904875" cy="586372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11</xdr:row>
      <xdr:rowOff>123825</xdr:rowOff>
    </xdr:from>
    <xdr:to>
      <xdr:col>14</xdr:col>
      <xdr:colOff>704954</xdr:colOff>
      <xdr:row>12</xdr:row>
      <xdr:rowOff>666750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FD4FE98-298B-2E5B-9CCF-D0CC2F72B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6"/>
            </a:ext>
          </a:extLst>
        </a:blip>
        <a:stretch>
          <a:fillRect/>
        </a:stretch>
      </xdr:blipFill>
      <xdr:spPr>
        <a:xfrm>
          <a:off x="4991100" y="4772025"/>
          <a:ext cx="647804" cy="847725"/>
        </a:xfrm>
        <a:prstGeom prst="rect">
          <a:avLst/>
        </a:prstGeom>
      </xdr:spPr>
    </xdr:pic>
    <xdr:clientData/>
  </xdr:twoCellAnchor>
  <xdr:twoCellAnchor editAs="oneCell">
    <xdr:from>
      <xdr:col>7</xdr:col>
      <xdr:colOff>295275</xdr:colOff>
      <xdr:row>5</xdr:row>
      <xdr:rowOff>104776</xdr:rowOff>
    </xdr:from>
    <xdr:to>
      <xdr:col>10</xdr:col>
      <xdr:colOff>72537</xdr:colOff>
      <xdr:row>6</xdr:row>
      <xdr:rowOff>730402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C0FE678-27AB-1BD2-DCEF-6B47CECCA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8"/>
            </a:ext>
          </a:extLst>
        </a:blip>
        <a:stretch>
          <a:fillRect/>
        </a:stretch>
      </xdr:blipFill>
      <xdr:spPr>
        <a:xfrm>
          <a:off x="2562225" y="1581151"/>
          <a:ext cx="1396512" cy="930426"/>
        </a:xfrm>
        <a:prstGeom prst="rect">
          <a:avLst/>
        </a:prstGeom>
      </xdr:spPr>
    </xdr:pic>
    <xdr:clientData/>
  </xdr:twoCellAnchor>
  <xdr:twoCellAnchor editAs="oneCell">
    <xdr:from>
      <xdr:col>17</xdr:col>
      <xdr:colOff>257174</xdr:colOff>
      <xdr:row>7</xdr:row>
      <xdr:rowOff>73818</xdr:rowOff>
    </xdr:from>
    <xdr:to>
      <xdr:col>19</xdr:col>
      <xdr:colOff>673099</xdr:colOff>
      <xdr:row>8</xdr:row>
      <xdr:rowOff>723899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FC236EE-B2A9-4A4A-9664-A05EED3CC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0"/>
            </a:ext>
          </a:extLst>
        </a:blip>
        <a:stretch>
          <a:fillRect/>
        </a:stretch>
      </xdr:blipFill>
      <xdr:spPr>
        <a:xfrm>
          <a:off x="6143624" y="2607468"/>
          <a:ext cx="1273175" cy="954881"/>
        </a:xfrm>
        <a:prstGeom prst="rect">
          <a:avLst/>
        </a:prstGeom>
      </xdr:spPr>
    </xdr:pic>
    <xdr:clientData/>
  </xdr:twoCellAnchor>
  <xdr:twoCellAnchor editAs="oneCell">
    <xdr:from>
      <xdr:col>24</xdr:col>
      <xdr:colOff>150465</xdr:colOff>
      <xdr:row>7</xdr:row>
      <xdr:rowOff>180975</xdr:rowOff>
    </xdr:from>
    <xdr:to>
      <xdr:col>24</xdr:col>
      <xdr:colOff>657225</xdr:colOff>
      <xdr:row>8</xdr:row>
      <xdr:rowOff>638175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E280F88-FC3F-F9E5-8FA3-D6FA0EAFA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2"/>
            </a:ext>
          </a:extLst>
        </a:blip>
        <a:stretch>
          <a:fillRect/>
        </a:stretch>
      </xdr:blipFill>
      <xdr:spPr>
        <a:xfrm>
          <a:off x="8703915" y="2714625"/>
          <a:ext cx="50676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457199</xdr:colOff>
      <xdr:row>11</xdr:row>
      <xdr:rowOff>66676</xdr:rowOff>
    </xdr:from>
    <xdr:to>
      <xdr:col>9</xdr:col>
      <xdr:colOff>733424</xdr:colOff>
      <xdr:row>12</xdr:row>
      <xdr:rowOff>295276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2D946D0C-3028-4455-69E6-C405DD9C1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4"/>
            </a:ext>
          </a:extLst>
        </a:blip>
        <a:stretch>
          <a:fillRect/>
        </a:stretch>
      </xdr:blipFill>
      <xdr:spPr>
        <a:xfrm rot="10800000" flipH="1" flipV="1">
          <a:off x="2724149" y="4714876"/>
          <a:ext cx="1133475" cy="533400"/>
        </a:xfrm>
        <a:prstGeom prst="rect">
          <a:avLst/>
        </a:prstGeom>
      </xdr:spPr>
    </xdr:pic>
    <xdr:clientData/>
  </xdr:twoCellAnchor>
  <xdr:twoCellAnchor editAs="oneCell">
    <xdr:from>
      <xdr:col>17</xdr:col>
      <xdr:colOff>400050</xdr:colOff>
      <xdr:row>11</xdr:row>
      <xdr:rowOff>17622</xdr:rowOff>
    </xdr:from>
    <xdr:to>
      <xdr:col>19</xdr:col>
      <xdr:colOff>723900</xdr:colOff>
      <xdr:row>12</xdr:row>
      <xdr:rowOff>257176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11B9FC8-07B3-27AF-DCEC-EBDA7E157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6"/>
            </a:ext>
          </a:extLst>
        </a:blip>
        <a:stretch>
          <a:fillRect/>
        </a:stretch>
      </xdr:blipFill>
      <xdr:spPr>
        <a:xfrm>
          <a:off x="6286500" y="4665822"/>
          <a:ext cx="1181100" cy="544354"/>
        </a:xfrm>
        <a:prstGeom prst="rect">
          <a:avLst/>
        </a:prstGeom>
      </xdr:spPr>
    </xdr:pic>
    <xdr:clientData/>
  </xdr:twoCellAnchor>
  <xdr:twoCellAnchor editAs="oneCell">
    <xdr:from>
      <xdr:col>17</xdr:col>
      <xdr:colOff>609599</xdr:colOff>
      <xdr:row>5</xdr:row>
      <xdr:rowOff>28576</xdr:rowOff>
    </xdr:from>
    <xdr:to>
      <xdr:col>20</xdr:col>
      <xdr:colOff>28574</xdr:colOff>
      <xdr:row>6</xdr:row>
      <xdr:rowOff>307778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238191F-7967-C9AB-8AAB-4EF1A375D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8"/>
            </a:ext>
          </a:extLst>
        </a:blip>
        <a:stretch>
          <a:fillRect/>
        </a:stretch>
      </xdr:blipFill>
      <xdr:spPr>
        <a:xfrm>
          <a:off x="6496049" y="1504951"/>
          <a:ext cx="1038225" cy="584002"/>
        </a:xfrm>
        <a:prstGeom prst="rect">
          <a:avLst/>
        </a:prstGeom>
      </xdr:spPr>
    </xdr:pic>
    <xdr:clientData/>
  </xdr:twoCellAnchor>
  <xdr:twoCellAnchor editAs="oneCell">
    <xdr:from>
      <xdr:col>22</xdr:col>
      <xdr:colOff>514349</xdr:colOff>
      <xdr:row>11</xdr:row>
      <xdr:rowOff>30361</xdr:rowOff>
    </xdr:from>
    <xdr:to>
      <xdr:col>24</xdr:col>
      <xdr:colOff>714374</xdr:colOff>
      <xdr:row>12</xdr:row>
      <xdr:rowOff>320278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43E0836-E7FE-32B0-D527-B5E79CBCD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50"/>
            </a:ext>
          </a:extLst>
        </a:blip>
        <a:stretch>
          <a:fillRect/>
        </a:stretch>
      </xdr:blipFill>
      <xdr:spPr>
        <a:xfrm>
          <a:off x="8210549" y="4678561"/>
          <a:ext cx="1057275" cy="594717"/>
        </a:xfrm>
        <a:prstGeom prst="rect">
          <a:avLst/>
        </a:prstGeom>
      </xdr:spPr>
    </xdr:pic>
    <xdr:clientData/>
  </xdr:twoCellAnchor>
  <xdr:twoCellAnchor editAs="oneCell">
    <xdr:from>
      <xdr:col>27</xdr:col>
      <xdr:colOff>457200</xdr:colOff>
      <xdr:row>17</xdr:row>
      <xdr:rowOff>50648</xdr:rowOff>
    </xdr:from>
    <xdr:to>
      <xdr:col>34</xdr:col>
      <xdr:colOff>171450</xdr:colOff>
      <xdr:row>20</xdr:row>
      <xdr:rowOff>228888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D98F42-D9AE-D9B1-BCA9-3E53052E8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52"/>
            </a:ext>
          </a:extLst>
        </a:blip>
        <a:stretch>
          <a:fillRect/>
        </a:stretch>
      </xdr:blipFill>
      <xdr:spPr>
        <a:xfrm>
          <a:off x="9963150" y="7870673"/>
          <a:ext cx="2381250" cy="1006915"/>
        </a:xfrm>
        <a:prstGeom prst="rect">
          <a:avLst/>
        </a:prstGeom>
      </xdr:spPr>
    </xdr:pic>
    <xdr:clientData/>
  </xdr:twoCellAnchor>
  <xdr:twoCellAnchor editAs="oneCell">
    <xdr:from>
      <xdr:col>19</xdr:col>
      <xdr:colOff>133350</xdr:colOff>
      <xdr:row>13</xdr:row>
      <xdr:rowOff>171450</xdr:rowOff>
    </xdr:from>
    <xdr:to>
      <xdr:col>19</xdr:col>
      <xdr:colOff>638175</xdr:colOff>
      <xdr:row>14</xdr:row>
      <xdr:rowOff>371475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B0FE0AE-A253-29EF-4257-D6D588DAF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54"/>
            </a:ext>
          </a:extLst>
        </a:blip>
        <a:stretch>
          <a:fillRect/>
        </a:stretch>
      </xdr:blipFill>
      <xdr:spPr>
        <a:xfrm>
          <a:off x="6877050" y="5876925"/>
          <a:ext cx="504825" cy="504825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13</xdr:row>
      <xdr:rowOff>109381</xdr:rowOff>
    </xdr:from>
    <xdr:to>
      <xdr:col>14</xdr:col>
      <xdr:colOff>647700</xdr:colOff>
      <xdr:row>14</xdr:row>
      <xdr:rowOff>297143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5C3C7D-ADCE-8FC4-2D94-0BF82335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56"/>
            </a:ext>
          </a:extLst>
        </a:blip>
        <a:stretch>
          <a:fillRect/>
        </a:stretch>
      </xdr:blipFill>
      <xdr:spPr>
        <a:xfrm>
          <a:off x="4914900" y="5814856"/>
          <a:ext cx="666750" cy="4925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1</xdr:row>
      <xdr:rowOff>71438</xdr:rowOff>
    </xdr:from>
    <xdr:to>
      <xdr:col>28</xdr:col>
      <xdr:colOff>19050</xdr:colOff>
      <xdr:row>1</xdr:row>
      <xdr:rowOff>366713</xdr:rowOff>
    </xdr:to>
    <xdr:grpSp>
      <xdr:nvGrpSpPr>
        <xdr:cNvPr id="128" name="Month 1" descr="Lime green bear face" title="Month 1 navigation button">
          <a:hlinkClick xmlns:r="http://schemas.openxmlformats.org/officeDocument/2006/relationships" r:id="rId1" tooltip="Click to view Month 1"/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GrpSpPr/>
      </xdr:nvGrpSpPr>
      <xdr:grpSpPr>
        <a:xfrm>
          <a:off x="9886950" y="290513"/>
          <a:ext cx="400050" cy="295275"/>
          <a:chOff x="9896475" y="300038"/>
          <a:chExt cx="400050" cy="295275"/>
        </a:xfrm>
      </xdr:grpSpPr>
      <xdr:sp macro="" textlink="">
        <xdr:nvSpPr>
          <xdr:cNvPr id="129" name="Freeform 5" descr="&quot;&quot;" title="Month 1 navigation">
            <a:hlinkClick xmlns:r="http://schemas.openxmlformats.org/officeDocument/2006/relationships" r:id="rId1" tooltip="Show Month #1"/>
            <a:extLst>
              <a:ext uri="{FF2B5EF4-FFF2-40B4-BE49-F238E27FC236}">
                <a16:creationId xmlns:a16="http://schemas.microsoft.com/office/drawing/2014/main" id="{00000000-0008-0000-0500-000081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19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7" y="185"/>
                </a:lnTo>
                <a:lnTo>
                  <a:pt x="404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7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0" name="Freeform 6">
            <a:extLst>
              <a:ext uri="{FF2B5EF4-FFF2-40B4-BE49-F238E27FC236}">
                <a16:creationId xmlns:a16="http://schemas.microsoft.com/office/drawing/2014/main" id="{00000000-0008-0000-0500-000082000000}"/>
              </a:ext>
            </a:extLst>
          </xdr:cNvPr>
          <xdr:cNvSpPr>
            <a:spLocks/>
          </xdr:cNvSpPr>
        </xdr:nvSpPr>
        <xdr:spPr bwMode="auto">
          <a:xfrm>
            <a:off x="99822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1" name="Freeform 7">
            <a:extLst>
              <a:ext uri="{FF2B5EF4-FFF2-40B4-BE49-F238E27FC236}">
                <a16:creationId xmlns:a16="http://schemas.microsoft.com/office/drawing/2014/main" id="{00000000-0008-0000-0500-000083000000}"/>
              </a:ext>
            </a:extLst>
          </xdr:cNvPr>
          <xdr:cNvSpPr>
            <a:spLocks/>
          </xdr:cNvSpPr>
        </xdr:nvSpPr>
        <xdr:spPr bwMode="auto">
          <a:xfrm>
            <a:off x="101727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2" name="Freeform 8">
            <a:extLst>
              <a:ext uri="{FF2B5EF4-FFF2-40B4-BE49-F238E27FC236}">
                <a16:creationId xmlns:a16="http://schemas.microsoft.com/office/drawing/2014/main" id="{00000000-0008-0000-0500-000084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3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3" y="60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3" name="Freeform 9">
            <a:extLst>
              <a:ext uri="{FF2B5EF4-FFF2-40B4-BE49-F238E27FC236}">
                <a16:creationId xmlns:a16="http://schemas.microsoft.com/office/drawing/2014/main" id="{00000000-0008-0000-0500-000085000000}"/>
              </a:ext>
            </a:extLst>
          </xdr:cNvPr>
          <xdr:cNvSpPr>
            <a:spLocks/>
          </xdr:cNvSpPr>
        </xdr:nvSpPr>
        <xdr:spPr bwMode="auto">
          <a:xfrm>
            <a:off x="10067925" y="481013"/>
            <a:ext cx="57150" cy="38100"/>
          </a:xfrm>
          <a:custGeom>
            <a:avLst/>
            <a:gdLst>
              <a:gd name="T0" fmla="*/ 34 w 67"/>
              <a:gd name="T1" fmla="*/ 0 h 49"/>
              <a:gd name="T2" fmla="*/ 46 w 67"/>
              <a:gd name="T3" fmla="*/ 2 h 49"/>
              <a:gd name="T4" fmla="*/ 54 w 67"/>
              <a:gd name="T5" fmla="*/ 6 h 49"/>
              <a:gd name="T6" fmla="*/ 57 w 67"/>
              <a:gd name="T7" fmla="*/ 12 h 49"/>
              <a:gd name="T8" fmla="*/ 55 w 67"/>
              <a:gd name="T9" fmla="*/ 17 h 49"/>
              <a:gd name="T10" fmla="*/ 48 w 67"/>
              <a:gd name="T11" fmla="*/ 20 h 49"/>
              <a:gd name="T12" fmla="*/ 38 w 67"/>
              <a:gd name="T13" fmla="*/ 23 h 49"/>
              <a:gd name="T14" fmla="*/ 38 w 67"/>
              <a:gd name="T15" fmla="*/ 26 h 49"/>
              <a:gd name="T16" fmla="*/ 37 w 67"/>
              <a:gd name="T17" fmla="*/ 28 h 49"/>
              <a:gd name="T18" fmla="*/ 38 w 67"/>
              <a:gd name="T19" fmla="*/ 32 h 49"/>
              <a:gd name="T20" fmla="*/ 39 w 67"/>
              <a:gd name="T21" fmla="*/ 37 h 49"/>
              <a:gd name="T22" fmla="*/ 43 w 67"/>
              <a:gd name="T23" fmla="*/ 39 h 49"/>
              <a:gd name="T24" fmla="*/ 45 w 67"/>
              <a:gd name="T25" fmla="*/ 41 h 49"/>
              <a:gd name="T26" fmla="*/ 49 w 67"/>
              <a:gd name="T27" fmla="*/ 42 h 49"/>
              <a:gd name="T28" fmla="*/ 50 w 67"/>
              <a:gd name="T29" fmla="*/ 41 h 49"/>
              <a:gd name="T30" fmla="*/ 52 w 67"/>
              <a:gd name="T31" fmla="*/ 41 h 49"/>
              <a:gd name="T32" fmla="*/ 54 w 67"/>
              <a:gd name="T33" fmla="*/ 41 h 49"/>
              <a:gd name="T34" fmla="*/ 56 w 67"/>
              <a:gd name="T35" fmla="*/ 39 h 49"/>
              <a:gd name="T36" fmla="*/ 58 w 67"/>
              <a:gd name="T37" fmla="*/ 38 h 49"/>
              <a:gd name="T38" fmla="*/ 59 w 67"/>
              <a:gd name="T39" fmla="*/ 35 h 49"/>
              <a:gd name="T40" fmla="*/ 60 w 67"/>
              <a:gd name="T41" fmla="*/ 31 h 49"/>
              <a:gd name="T42" fmla="*/ 67 w 67"/>
              <a:gd name="T43" fmla="*/ 31 h 49"/>
              <a:gd name="T44" fmla="*/ 64 w 67"/>
              <a:gd name="T45" fmla="*/ 41 h 49"/>
              <a:gd name="T46" fmla="*/ 58 w 67"/>
              <a:gd name="T47" fmla="*/ 47 h 49"/>
              <a:gd name="T48" fmla="*/ 49 w 67"/>
              <a:gd name="T49" fmla="*/ 49 h 49"/>
              <a:gd name="T50" fmla="*/ 44 w 67"/>
              <a:gd name="T51" fmla="*/ 49 h 49"/>
              <a:gd name="T52" fmla="*/ 40 w 67"/>
              <a:gd name="T53" fmla="*/ 47 h 49"/>
              <a:gd name="T54" fmla="*/ 36 w 67"/>
              <a:gd name="T55" fmla="*/ 43 h 49"/>
              <a:gd name="T56" fmla="*/ 34 w 67"/>
              <a:gd name="T57" fmla="*/ 40 h 49"/>
              <a:gd name="T58" fmla="*/ 31 w 67"/>
              <a:gd name="T59" fmla="*/ 43 h 49"/>
              <a:gd name="T60" fmla="*/ 27 w 67"/>
              <a:gd name="T61" fmla="*/ 47 h 49"/>
              <a:gd name="T62" fmla="*/ 23 w 67"/>
              <a:gd name="T63" fmla="*/ 49 h 49"/>
              <a:gd name="T64" fmla="*/ 19 w 67"/>
              <a:gd name="T65" fmla="*/ 49 h 49"/>
              <a:gd name="T66" fmla="*/ 9 w 67"/>
              <a:gd name="T67" fmla="*/ 47 h 49"/>
              <a:gd name="T68" fmla="*/ 3 w 67"/>
              <a:gd name="T69" fmla="*/ 41 h 49"/>
              <a:gd name="T70" fmla="*/ 0 w 67"/>
              <a:gd name="T71" fmla="*/ 31 h 49"/>
              <a:gd name="T72" fmla="*/ 8 w 67"/>
              <a:gd name="T73" fmla="*/ 31 h 49"/>
              <a:gd name="T74" fmla="*/ 8 w 67"/>
              <a:gd name="T75" fmla="*/ 35 h 49"/>
              <a:gd name="T76" fmla="*/ 10 w 67"/>
              <a:gd name="T77" fmla="*/ 38 h 49"/>
              <a:gd name="T78" fmla="*/ 11 w 67"/>
              <a:gd name="T79" fmla="*/ 39 h 49"/>
              <a:gd name="T80" fmla="*/ 13 w 67"/>
              <a:gd name="T81" fmla="*/ 41 h 49"/>
              <a:gd name="T82" fmla="*/ 15 w 67"/>
              <a:gd name="T83" fmla="*/ 41 h 49"/>
              <a:gd name="T84" fmla="*/ 18 w 67"/>
              <a:gd name="T85" fmla="*/ 41 h 49"/>
              <a:gd name="T86" fmla="*/ 19 w 67"/>
              <a:gd name="T87" fmla="*/ 42 h 49"/>
              <a:gd name="T88" fmla="*/ 22 w 67"/>
              <a:gd name="T89" fmla="*/ 41 h 49"/>
              <a:gd name="T90" fmla="*/ 25 w 67"/>
              <a:gd name="T91" fmla="*/ 39 h 49"/>
              <a:gd name="T92" fmla="*/ 27 w 67"/>
              <a:gd name="T93" fmla="*/ 37 h 49"/>
              <a:gd name="T94" fmla="*/ 30 w 67"/>
              <a:gd name="T95" fmla="*/ 32 h 49"/>
              <a:gd name="T96" fmla="*/ 30 w 67"/>
              <a:gd name="T97" fmla="*/ 28 h 49"/>
              <a:gd name="T98" fmla="*/ 30 w 67"/>
              <a:gd name="T99" fmla="*/ 26 h 49"/>
              <a:gd name="T100" fmla="*/ 28 w 67"/>
              <a:gd name="T101" fmla="*/ 23 h 49"/>
              <a:gd name="T102" fmla="*/ 20 w 67"/>
              <a:gd name="T103" fmla="*/ 20 h 49"/>
              <a:gd name="T104" fmla="*/ 13 w 67"/>
              <a:gd name="T105" fmla="*/ 17 h 49"/>
              <a:gd name="T106" fmla="*/ 11 w 67"/>
              <a:gd name="T107" fmla="*/ 12 h 49"/>
              <a:gd name="T108" fmla="*/ 14 w 67"/>
              <a:gd name="T109" fmla="*/ 6 h 49"/>
              <a:gd name="T110" fmla="*/ 22 w 67"/>
              <a:gd name="T111" fmla="*/ 2 h 49"/>
              <a:gd name="T112" fmla="*/ 34 w 67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9">
                <a:moveTo>
                  <a:pt x="34" y="0"/>
                </a:moveTo>
                <a:lnTo>
                  <a:pt x="46" y="2"/>
                </a:lnTo>
                <a:lnTo>
                  <a:pt x="54" y="6"/>
                </a:lnTo>
                <a:lnTo>
                  <a:pt x="57" y="12"/>
                </a:lnTo>
                <a:lnTo>
                  <a:pt x="55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3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7" y="31"/>
                </a:lnTo>
                <a:lnTo>
                  <a:pt x="64" y="41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1" y="43"/>
                </a:lnTo>
                <a:lnTo>
                  <a:pt x="27" y="47"/>
                </a:lnTo>
                <a:lnTo>
                  <a:pt x="23" y="49"/>
                </a:lnTo>
                <a:lnTo>
                  <a:pt x="19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8" y="31"/>
                </a:lnTo>
                <a:lnTo>
                  <a:pt x="8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8" y="41"/>
                </a:lnTo>
                <a:lnTo>
                  <a:pt x="19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30" y="32"/>
                </a:lnTo>
                <a:lnTo>
                  <a:pt x="30" y="28"/>
                </a:lnTo>
                <a:lnTo>
                  <a:pt x="30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71438</xdr:rowOff>
    </xdr:from>
    <xdr:to>
      <xdr:col>29</xdr:col>
      <xdr:colOff>466725</xdr:colOff>
      <xdr:row>1</xdr:row>
      <xdr:rowOff>366713</xdr:rowOff>
    </xdr:to>
    <xdr:grpSp>
      <xdr:nvGrpSpPr>
        <xdr:cNvPr id="134" name="Month 2" descr="Orange bear face" title="Month 2 navigation button">
          <a:hlinkClick xmlns:r="http://schemas.openxmlformats.org/officeDocument/2006/relationships" r:id="rId2" tooltip="Click to view Month 2"/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GrpSpPr/>
      </xdr:nvGrpSpPr>
      <xdr:grpSpPr>
        <a:xfrm>
          <a:off x="10429875" y="290513"/>
          <a:ext cx="400050" cy="295275"/>
          <a:chOff x="10439400" y="300038"/>
          <a:chExt cx="400050" cy="295275"/>
        </a:xfrm>
      </xdr:grpSpPr>
      <xdr:sp macro="" textlink="">
        <xdr:nvSpPr>
          <xdr:cNvPr id="135" name="Freeform 10">
            <a:hlinkClick xmlns:r="http://schemas.openxmlformats.org/officeDocument/2006/relationships" r:id="rId2" tooltip="Show Month #2"/>
            <a:extLst>
              <a:ext uri="{FF2B5EF4-FFF2-40B4-BE49-F238E27FC236}">
                <a16:creationId xmlns:a16="http://schemas.microsoft.com/office/drawing/2014/main" id="{00000000-0008-0000-0500-000087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3000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6 h 345"/>
              <a:gd name="T24" fmla="*/ 322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7 h 345"/>
              <a:gd name="T44" fmla="*/ 127 w 458"/>
              <a:gd name="T45" fmla="*/ 169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3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6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6" name="Freeform 11">
            <a:extLst>
              <a:ext uri="{FF2B5EF4-FFF2-40B4-BE49-F238E27FC236}">
                <a16:creationId xmlns:a16="http://schemas.microsoft.com/office/drawing/2014/main" id="{00000000-0008-0000-0500-000088000000}"/>
              </a:ext>
            </a:extLst>
          </xdr:cNvPr>
          <xdr:cNvSpPr>
            <a:spLocks/>
          </xdr:cNvSpPr>
        </xdr:nvSpPr>
        <xdr:spPr bwMode="auto">
          <a:xfrm>
            <a:off x="105251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7" name="Freeform 12">
            <a:extLst>
              <a:ext uri="{FF2B5EF4-FFF2-40B4-BE49-F238E27FC236}">
                <a16:creationId xmlns:a16="http://schemas.microsoft.com/office/drawing/2014/main" id="{00000000-0008-0000-0500-000089000000}"/>
              </a:ext>
            </a:extLst>
          </xdr:cNvPr>
          <xdr:cNvSpPr>
            <a:spLocks/>
          </xdr:cNvSpPr>
        </xdr:nvSpPr>
        <xdr:spPr bwMode="auto">
          <a:xfrm>
            <a:off x="107156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8" name="Freeform 13">
            <a:extLst>
              <a:ext uri="{FF2B5EF4-FFF2-40B4-BE49-F238E27FC236}">
                <a16:creationId xmlns:a16="http://schemas.microsoft.com/office/drawing/2014/main" id="{00000000-0008-0000-0500-00008A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5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9" name="Freeform 14">
            <a:extLst>
              <a:ext uri="{FF2B5EF4-FFF2-40B4-BE49-F238E27FC236}">
                <a16:creationId xmlns:a16="http://schemas.microsoft.com/office/drawing/2014/main" id="{00000000-0008-0000-0500-00008B000000}"/>
              </a:ext>
            </a:extLst>
          </xdr:cNvPr>
          <xdr:cNvSpPr>
            <a:spLocks/>
          </xdr:cNvSpPr>
        </xdr:nvSpPr>
        <xdr:spPr bwMode="auto">
          <a:xfrm>
            <a:off x="10610850" y="481013"/>
            <a:ext cx="57150" cy="38100"/>
          </a:xfrm>
          <a:custGeom>
            <a:avLst/>
            <a:gdLst>
              <a:gd name="T0" fmla="*/ 34 w 66"/>
              <a:gd name="T1" fmla="*/ 0 h 49"/>
              <a:gd name="T2" fmla="*/ 46 w 66"/>
              <a:gd name="T3" fmla="*/ 2 h 49"/>
              <a:gd name="T4" fmla="*/ 53 w 66"/>
              <a:gd name="T5" fmla="*/ 6 h 49"/>
              <a:gd name="T6" fmla="*/ 57 w 66"/>
              <a:gd name="T7" fmla="*/ 12 h 49"/>
              <a:gd name="T8" fmla="*/ 54 w 66"/>
              <a:gd name="T9" fmla="*/ 17 h 49"/>
              <a:gd name="T10" fmla="*/ 48 w 66"/>
              <a:gd name="T11" fmla="*/ 20 h 49"/>
              <a:gd name="T12" fmla="*/ 38 w 66"/>
              <a:gd name="T13" fmla="*/ 23 h 49"/>
              <a:gd name="T14" fmla="*/ 38 w 66"/>
              <a:gd name="T15" fmla="*/ 26 h 49"/>
              <a:gd name="T16" fmla="*/ 37 w 66"/>
              <a:gd name="T17" fmla="*/ 28 h 49"/>
              <a:gd name="T18" fmla="*/ 38 w 66"/>
              <a:gd name="T19" fmla="*/ 32 h 49"/>
              <a:gd name="T20" fmla="*/ 39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9 w 66"/>
              <a:gd name="T27" fmla="*/ 42 h 49"/>
              <a:gd name="T28" fmla="*/ 50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8 w 66"/>
              <a:gd name="T37" fmla="*/ 38 h 49"/>
              <a:gd name="T38" fmla="*/ 59 w 66"/>
              <a:gd name="T39" fmla="*/ 35 h 49"/>
              <a:gd name="T40" fmla="*/ 60 w 66"/>
              <a:gd name="T41" fmla="*/ 31 h 49"/>
              <a:gd name="T42" fmla="*/ 66 w 66"/>
              <a:gd name="T43" fmla="*/ 31 h 49"/>
              <a:gd name="T44" fmla="*/ 64 w 66"/>
              <a:gd name="T45" fmla="*/ 40 h 49"/>
              <a:gd name="T46" fmla="*/ 58 w 66"/>
              <a:gd name="T47" fmla="*/ 47 h 49"/>
              <a:gd name="T48" fmla="*/ 49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4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3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0 h 49"/>
              <a:gd name="T70" fmla="*/ 0 w 66"/>
              <a:gd name="T71" fmla="*/ 31 h 49"/>
              <a:gd name="T72" fmla="*/ 8 w 66"/>
              <a:gd name="T73" fmla="*/ 31 h 49"/>
              <a:gd name="T74" fmla="*/ 9 w 66"/>
              <a:gd name="T75" fmla="*/ 35 h 49"/>
              <a:gd name="T76" fmla="*/ 10 w 66"/>
              <a:gd name="T77" fmla="*/ 38 h 49"/>
              <a:gd name="T78" fmla="*/ 11 w 66"/>
              <a:gd name="T79" fmla="*/ 39 h 49"/>
              <a:gd name="T80" fmla="*/ 13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5 w 66"/>
              <a:gd name="T91" fmla="*/ 39 h 49"/>
              <a:gd name="T92" fmla="*/ 27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8 w 66"/>
              <a:gd name="T101" fmla="*/ 23 h 49"/>
              <a:gd name="T102" fmla="*/ 20 w 66"/>
              <a:gd name="T103" fmla="*/ 20 h 49"/>
              <a:gd name="T104" fmla="*/ 13 w 66"/>
              <a:gd name="T105" fmla="*/ 17 h 49"/>
              <a:gd name="T106" fmla="*/ 11 w 66"/>
              <a:gd name="T107" fmla="*/ 12 h 49"/>
              <a:gd name="T108" fmla="*/ 14 w 66"/>
              <a:gd name="T109" fmla="*/ 6 h 49"/>
              <a:gd name="T110" fmla="*/ 22 w 66"/>
              <a:gd name="T111" fmla="*/ 2 h 49"/>
              <a:gd name="T112" fmla="*/ 34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4" y="0"/>
                </a:moveTo>
                <a:lnTo>
                  <a:pt x="46" y="2"/>
                </a:lnTo>
                <a:lnTo>
                  <a:pt x="53" y="6"/>
                </a:lnTo>
                <a:lnTo>
                  <a:pt x="57" y="12"/>
                </a:lnTo>
                <a:lnTo>
                  <a:pt x="54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2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6" y="31"/>
                </a:lnTo>
                <a:lnTo>
                  <a:pt x="64" y="40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0" y="43"/>
                </a:lnTo>
                <a:lnTo>
                  <a:pt x="27" y="47"/>
                </a:lnTo>
                <a:lnTo>
                  <a:pt x="23" y="49"/>
                </a:lnTo>
                <a:lnTo>
                  <a:pt x="18" y="49"/>
                </a:lnTo>
                <a:lnTo>
                  <a:pt x="9" y="47"/>
                </a:lnTo>
                <a:lnTo>
                  <a:pt x="3" y="40"/>
                </a:lnTo>
                <a:lnTo>
                  <a:pt x="0" y="31"/>
                </a:lnTo>
                <a:lnTo>
                  <a:pt x="8" y="31"/>
                </a:lnTo>
                <a:lnTo>
                  <a:pt x="9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71438</xdr:rowOff>
    </xdr:from>
    <xdr:to>
      <xdr:col>32</xdr:col>
      <xdr:colOff>57150</xdr:colOff>
      <xdr:row>1</xdr:row>
      <xdr:rowOff>366713</xdr:rowOff>
    </xdr:to>
    <xdr:grpSp>
      <xdr:nvGrpSpPr>
        <xdr:cNvPr id="140" name="Month 3" descr="Pink bear face" title="Month 3 navigation button">
          <a:hlinkClick xmlns:r="http://schemas.openxmlformats.org/officeDocument/2006/relationships" r:id="rId3" tooltip="Click to view Month 3"/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GrpSpPr/>
      </xdr:nvGrpSpPr>
      <xdr:grpSpPr>
        <a:xfrm>
          <a:off x="10972800" y="290513"/>
          <a:ext cx="400050" cy="295275"/>
          <a:chOff x="10982325" y="300038"/>
          <a:chExt cx="400050" cy="295275"/>
        </a:xfrm>
      </xdr:grpSpPr>
      <xdr:sp macro="" textlink="">
        <xdr:nvSpPr>
          <xdr:cNvPr id="141" name="Freeform 15">
            <a:hlinkClick xmlns:r="http://schemas.openxmlformats.org/officeDocument/2006/relationships" r:id="rId3" tooltip="Show Month #3"/>
            <a:extLst>
              <a:ext uri="{FF2B5EF4-FFF2-40B4-BE49-F238E27FC236}">
                <a16:creationId xmlns:a16="http://schemas.microsoft.com/office/drawing/2014/main" id="{00000000-0008-0000-0500-00008D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5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3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2" name="Freeform 16">
            <a:extLst>
              <a:ext uri="{FF2B5EF4-FFF2-40B4-BE49-F238E27FC236}">
                <a16:creationId xmlns:a16="http://schemas.microsoft.com/office/drawing/2014/main" id="{00000000-0008-0000-0500-00008E000000}"/>
              </a:ext>
            </a:extLst>
          </xdr:cNvPr>
          <xdr:cNvSpPr>
            <a:spLocks/>
          </xdr:cNvSpPr>
        </xdr:nvSpPr>
        <xdr:spPr bwMode="auto">
          <a:xfrm>
            <a:off x="11068050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3" name="Freeform 17">
            <a:extLst>
              <a:ext uri="{FF2B5EF4-FFF2-40B4-BE49-F238E27FC236}">
                <a16:creationId xmlns:a16="http://schemas.microsoft.com/office/drawing/2014/main" id="{00000000-0008-0000-0500-00008F000000}"/>
              </a:ext>
            </a:extLst>
          </xdr:cNvPr>
          <xdr:cNvSpPr>
            <a:spLocks/>
          </xdr:cNvSpPr>
        </xdr:nvSpPr>
        <xdr:spPr bwMode="auto">
          <a:xfrm>
            <a:off x="1125855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4" name="Freeform 18">
            <a:extLst>
              <a:ext uri="{FF2B5EF4-FFF2-40B4-BE49-F238E27FC236}">
                <a16:creationId xmlns:a16="http://schemas.microsoft.com/office/drawing/2014/main" id="{00000000-0008-0000-0500-000090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2 w 98"/>
              <a:gd name="T29" fmla="*/ 68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0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2" y="56"/>
                </a:lnTo>
                <a:lnTo>
                  <a:pt x="16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2" y="68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5" name="Freeform 19">
            <a:extLst>
              <a:ext uri="{FF2B5EF4-FFF2-40B4-BE49-F238E27FC236}">
                <a16:creationId xmlns:a16="http://schemas.microsoft.com/office/drawing/2014/main" id="{00000000-0008-0000-0500-000091000000}"/>
              </a:ext>
            </a:extLst>
          </xdr:cNvPr>
          <xdr:cNvSpPr>
            <a:spLocks/>
          </xdr:cNvSpPr>
        </xdr:nvSpPr>
        <xdr:spPr bwMode="auto">
          <a:xfrm>
            <a:off x="11153775" y="481013"/>
            <a:ext cx="57150" cy="38100"/>
          </a:xfrm>
          <a:custGeom>
            <a:avLst/>
            <a:gdLst>
              <a:gd name="T0" fmla="*/ 33 w 65"/>
              <a:gd name="T1" fmla="*/ 0 h 49"/>
              <a:gd name="T2" fmla="*/ 45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6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4 w 65"/>
              <a:gd name="T35" fmla="*/ 39 h 49"/>
              <a:gd name="T36" fmla="*/ 57 w 65"/>
              <a:gd name="T37" fmla="*/ 38 h 49"/>
              <a:gd name="T38" fmla="*/ 58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7 w 65"/>
              <a:gd name="T47" fmla="*/ 47 h 49"/>
              <a:gd name="T48" fmla="*/ 48 w 65"/>
              <a:gd name="T49" fmla="*/ 49 h 49"/>
              <a:gd name="T50" fmla="*/ 42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3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8 w 65"/>
              <a:gd name="T75" fmla="*/ 35 h 49"/>
              <a:gd name="T76" fmla="*/ 9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1 w 65"/>
              <a:gd name="T111" fmla="*/ 2 h 49"/>
              <a:gd name="T112" fmla="*/ 33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3" y="0"/>
                </a:moveTo>
                <a:lnTo>
                  <a:pt x="45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6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4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7" y="47"/>
                </a:lnTo>
                <a:lnTo>
                  <a:pt x="48" y="49"/>
                </a:lnTo>
                <a:lnTo>
                  <a:pt x="42" y="49"/>
                </a:lnTo>
                <a:lnTo>
                  <a:pt x="39" y="47"/>
                </a:lnTo>
                <a:lnTo>
                  <a:pt x="36" y="43"/>
                </a:lnTo>
                <a:lnTo>
                  <a:pt x="33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71438</xdr:rowOff>
    </xdr:from>
    <xdr:to>
      <xdr:col>32</xdr:col>
      <xdr:colOff>600075</xdr:colOff>
      <xdr:row>1</xdr:row>
      <xdr:rowOff>366713</xdr:rowOff>
    </xdr:to>
    <xdr:grpSp>
      <xdr:nvGrpSpPr>
        <xdr:cNvPr id="146" name="Month 4" descr="Red bear face" title="Month 4 navigation button">
          <a:hlinkClick xmlns:r="http://schemas.openxmlformats.org/officeDocument/2006/relationships" r:id="rId4" tooltip="Click to view Month 4"/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GrpSpPr/>
      </xdr:nvGrpSpPr>
      <xdr:grpSpPr>
        <a:xfrm>
          <a:off x="11515725" y="290513"/>
          <a:ext cx="400050" cy="295275"/>
          <a:chOff x="11525250" y="300038"/>
          <a:chExt cx="400050" cy="295275"/>
        </a:xfrm>
      </xdr:grpSpPr>
      <xdr:sp macro="" textlink="">
        <xdr:nvSpPr>
          <xdr:cNvPr id="147" name="Freeform 20">
            <a:hlinkClick xmlns:r="http://schemas.openxmlformats.org/officeDocument/2006/relationships" r:id="rId4" tooltip="Show Month #4"/>
            <a:extLst>
              <a:ext uri="{FF2B5EF4-FFF2-40B4-BE49-F238E27FC236}">
                <a16:creationId xmlns:a16="http://schemas.microsoft.com/office/drawing/2014/main" id="{00000000-0008-0000-0500-000093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4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8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2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4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8" name="Freeform 21">
            <a:extLst>
              <a:ext uri="{FF2B5EF4-FFF2-40B4-BE49-F238E27FC236}">
                <a16:creationId xmlns:a16="http://schemas.microsoft.com/office/drawing/2014/main" id="{00000000-0008-0000-0500-000094000000}"/>
              </a:ext>
            </a:extLst>
          </xdr:cNvPr>
          <xdr:cNvSpPr>
            <a:spLocks/>
          </xdr:cNvSpPr>
        </xdr:nvSpPr>
        <xdr:spPr bwMode="auto">
          <a:xfrm>
            <a:off x="1161097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9" name="Freeform 22">
            <a:extLst>
              <a:ext uri="{FF2B5EF4-FFF2-40B4-BE49-F238E27FC236}">
                <a16:creationId xmlns:a16="http://schemas.microsoft.com/office/drawing/2014/main" id="{00000000-0008-0000-0500-000095000000}"/>
              </a:ext>
            </a:extLst>
          </xdr:cNvPr>
          <xdr:cNvSpPr>
            <a:spLocks/>
          </xdr:cNvSpPr>
        </xdr:nvSpPr>
        <xdr:spPr bwMode="auto">
          <a:xfrm>
            <a:off x="11801475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0" name="Freeform 23">
            <a:extLst>
              <a:ext uri="{FF2B5EF4-FFF2-40B4-BE49-F238E27FC236}">
                <a16:creationId xmlns:a16="http://schemas.microsoft.com/office/drawing/2014/main" id="{00000000-0008-0000-0500-000096000000}"/>
              </a:ext>
            </a:extLst>
          </xdr:cNvPr>
          <xdr:cNvSpPr>
            <a:spLocks noEditPoints="1"/>
          </xdr:cNvSpPr>
        </xdr:nvSpPr>
        <xdr:spPr bwMode="auto">
          <a:xfrm>
            <a:off x="11687175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7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5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5"/>
                </a:lnTo>
                <a:lnTo>
                  <a:pt x="82" y="56"/>
                </a:lnTo>
                <a:lnTo>
                  <a:pt x="76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1" name="Freeform 24">
            <a:extLst>
              <a:ext uri="{FF2B5EF4-FFF2-40B4-BE49-F238E27FC236}">
                <a16:creationId xmlns:a16="http://schemas.microsoft.com/office/drawing/2014/main" id="{00000000-0008-0000-0500-000097000000}"/>
              </a:ext>
            </a:extLst>
          </xdr:cNvPr>
          <xdr:cNvSpPr>
            <a:spLocks/>
          </xdr:cNvSpPr>
        </xdr:nvSpPr>
        <xdr:spPr bwMode="auto">
          <a:xfrm>
            <a:off x="11696700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0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0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71438</xdr:rowOff>
    </xdr:from>
    <xdr:to>
      <xdr:col>34</xdr:col>
      <xdr:colOff>285750</xdr:colOff>
      <xdr:row>1</xdr:row>
      <xdr:rowOff>366713</xdr:rowOff>
    </xdr:to>
    <xdr:grpSp>
      <xdr:nvGrpSpPr>
        <xdr:cNvPr id="152" name="Month 5" descr="Blue bear face" title="Month 5 navigation button">
          <a:hlinkClick xmlns:r="http://schemas.openxmlformats.org/officeDocument/2006/relationships" r:id="rId5" tooltip="Click to view Month 5"/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GrpSpPr/>
      </xdr:nvGrpSpPr>
      <xdr:grpSpPr>
        <a:xfrm>
          <a:off x="12058650" y="290513"/>
          <a:ext cx="400050" cy="295275"/>
          <a:chOff x="12068175" y="300038"/>
          <a:chExt cx="400050" cy="295275"/>
        </a:xfrm>
      </xdr:grpSpPr>
      <xdr:sp macro="" textlink="">
        <xdr:nvSpPr>
          <xdr:cNvPr id="153" name="Freeform 25">
            <a:hlinkClick xmlns:r="http://schemas.openxmlformats.org/officeDocument/2006/relationships" r:id="rId5" tooltip="Show Month #5"/>
            <a:extLst>
              <a:ext uri="{FF2B5EF4-FFF2-40B4-BE49-F238E27FC236}">
                <a16:creationId xmlns:a16="http://schemas.microsoft.com/office/drawing/2014/main" id="{00000000-0008-0000-0500-000099000000}"/>
              </a:ext>
            </a:extLst>
          </xdr:cNvPr>
          <xdr:cNvSpPr>
            <a:spLocks noEditPoints="1"/>
          </xdr:cNvSpPr>
        </xdr:nvSpPr>
        <xdr:spPr bwMode="auto">
          <a:xfrm>
            <a:off x="120681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5 w 458"/>
              <a:gd name="T11" fmla="*/ 277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2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2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3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5" y="277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2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8"/>
                </a:lnTo>
                <a:lnTo>
                  <a:pt x="139" y="187"/>
                </a:lnTo>
                <a:lnTo>
                  <a:pt x="136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3"/>
                </a:lnTo>
                <a:lnTo>
                  <a:pt x="340" y="19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7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2"/>
                </a:lnTo>
                <a:lnTo>
                  <a:pt x="407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6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6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4" name="Freeform 26">
            <a:extLst>
              <a:ext uri="{FF2B5EF4-FFF2-40B4-BE49-F238E27FC236}">
                <a16:creationId xmlns:a16="http://schemas.microsoft.com/office/drawing/2014/main" id="{00000000-0008-0000-0500-00009A000000}"/>
              </a:ext>
            </a:extLst>
          </xdr:cNvPr>
          <xdr:cNvSpPr>
            <a:spLocks/>
          </xdr:cNvSpPr>
        </xdr:nvSpPr>
        <xdr:spPr bwMode="auto">
          <a:xfrm>
            <a:off x="121539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5" name="Freeform 27">
            <a:extLst>
              <a:ext uri="{FF2B5EF4-FFF2-40B4-BE49-F238E27FC236}">
                <a16:creationId xmlns:a16="http://schemas.microsoft.com/office/drawing/2014/main" id="{00000000-0008-0000-0500-00009B000000}"/>
              </a:ext>
            </a:extLst>
          </xdr:cNvPr>
          <xdr:cNvSpPr>
            <a:spLocks/>
          </xdr:cNvSpPr>
        </xdr:nvSpPr>
        <xdr:spPr bwMode="auto">
          <a:xfrm>
            <a:off x="123444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6" name="Freeform 28">
            <a:extLst>
              <a:ext uri="{FF2B5EF4-FFF2-40B4-BE49-F238E27FC236}">
                <a16:creationId xmlns:a16="http://schemas.microsoft.com/office/drawing/2014/main" id="{00000000-0008-0000-0500-00009C000000}"/>
              </a:ext>
            </a:extLst>
          </xdr:cNvPr>
          <xdr:cNvSpPr>
            <a:spLocks noEditPoints="1"/>
          </xdr:cNvSpPr>
        </xdr:nvSpPr>
        <xdr:spPr bwMode="auto">
          <a:xfrm>
            <a:off x="122301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7" name="Freeform 29">
            <a:extLst>
              <a:ext uri="{FF2B5EF4-FFF2-40B4-BE49-F238E27FC236}">
                <a16:creationId xmlns:a16="http://schemas.microsoft.com/office/drawing/2014/main" id="{00000000-0008-0000-0500-00009D000000}"/>
              </a:ext>
            </a:extLst>
          </xdr:cNvPr>
          <xdr:cNvSpPr>
            <a:spLocks/>
          </xdr:cNvSpPr>
        </xdr:nvSpPr>
        <xdr:spPr bwMode="auto">
          <a:xfrm>
            <a:off x="12239625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6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9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8 w 65"/>
              <a:gd name="T41" fmla="*/ 31 h 49"/>
              <a:gd name="T42" fmla="*/ 65 w 65"/>
              <a:gd name="T43" fmla="*/ 31 h 49"/>
              <a:gd name="T44" fmla="*/ 63 w 65"/>
              <a:gd name="T45" fmla="*/ 41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1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1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9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9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6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9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8" y="31"/>
                </a:lnTo>
                <a:lnTo>
                  <a:pt x="65" y="31"/>
                </a:lnTo>
                <a:lnTo>
                  <a:pt x="63" y="41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1" y="49"/>
                </a:lnTo>
                <a:lnTo>
                  <a:pt x="17" y="49"/>
                </a:lnTo>
                <a:lnTo>
                  <a:pt x="8" y="47"/>
                </a:lnTo>
                <a:lnTo>
                  <a:pt x="2" y="41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9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9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71438</xdr:rowOff>
    </xdr:from>
    <xdr:to>
      <xdr:col>35</xdr:col>
      <xdr:colOff>66675</xdr:colOff>
      <xdr:row>1</xdr:row>
      <xdr:rowOff>366713</xdr:rowOff>
    </xdr:to>
    <xdr:grpSp>
      <xdr:nvGrpSpPr>
        <xdr:cNvPr id="158" name="Month 6" descr="Green bear face" title="Month 6 navigation button">
          <a:hlinkClick xmlns:r="http://schemas.openxmlformats.org/officeDocument/2006/relationships" r:id="rId6" tooltip="Click to view Month 6"/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GrpSpPr/>
      </xdr:nvGrpSpPr>
      <xdr:grpSpPr>
        <a:xfrm>
          <a:off x="12601575" y="290513"/>
          <a:ext cx="400050" cy="295275"/>
          <a:chOff x="12611100" y="300038"/>
          <a:chExt cx="400050" cy="295275"/>
        </a:xfrm>
      </xdr:grpSpPr>
      <xdr:sp macro="" textlink="">
        <xdr:nvSpPr>
          <xdr:cNvPr id="159" name="Freeform 30">
            <a:hlinkClick xmlns:r="http://schemas.openxmlformats.org/officeDocument/2006/relationships" r:id="rId6" tooltip="Show Month #6"/>
            <a:extLst>
              <a:ext uri="{FF2B5EF4-FFF2-40B4-BE49-F238E27FC236}">
                <a16:creationId xmlns:a16="http://schemas.microsoft.com/office/drawing/2014/main" id="{00000000-0008-0000-0500-00009F000000}"/>
              </a:ext>
            </a:extLst>
          </xdr:cNvPr>
          <xdr:cNvSpPr>
            <a:spLocks noEditPoints="1"/>
          </xdr:cNvSpPr>
        </xdr:nvSpPr>
        <xdr:spPr bwMode="auto">
          <a:xfrm>
            <a:off x="12611100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9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2"/>
                </a:lnTo>
                <a:lnTo>
                  <a:pt x="408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0" name="Freeform 31">
            <a:extLst>
              <a:ext uri="{FF2B5EF4-FFF2-40B4-BE49-F238E27FC236}">
                <a16:creationId xmlns:a16="http://schemas.microsoft.com/office/drawing/2014/main" id="{00000000-0008-0000-0500-0000A0000000}"/>
              </a:ext>
            </a:extLst>
          </xdr:cNvPr>
          <xdr:cNvSpPr>
            <a:spLocks/>
          </xdr:cNvSpPr>
        </xdr:nvSpPr>
        <xdr:spPr bwMode="auto">
          <a:xfrm>
            <a:off x="126968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1" name="Freeform 32">
            <a:extLst>
              <a:ext uri="{FF2B5EF4-FFF2-40B4-BE49-F238E27FC236}">
                <a16:creationId xmlns:a16="http://schemas.microsoft.com/office/drawing/2014/main" id="{00000000-0008-0000-0500-0000A1000000}"/>
              </a:ext>
            </a:extLst>
          </xdr:cNvPr>
          <xdr:cNvSpPr>
            <a:spLocks/>
          </xdr:cNvSpPr>
        </xdr:nvSpPr>
        <xdr:spPr bwMode="auto">
          <a:xfrm>
            <a:off x="128873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2" name="Freeform 33">
            <a:extLst>
              <a:ext uri="{FF2B5EF4-FFF2-40B4-BE49-F238E27FC236}">
                <a16:creationId xmlns:a16="http://schemas.microsoft.com/office/drawing/2014/main" id="{00000000-0008-0000-0500-0000A2000000}"/>
              </a:ext>
            </a:extLst>
          </xdr:cNvPr>
          <xdr:cNvSpPr>
            <a:spLocks noEditPoints="1"/>
          </xdr:cNvSpPr>
        </xdr:nvSpPr>
        <xdr:spPr bwMode="auto">
          <a:xfrm>
            <a:off x="1277302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2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2" y="68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5" y="66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3"/>
                </a:lnTo>
                <a:lnTo>
                  <a:pt x="53" y="51"/>
                </a:lnTo>
                <a:lnTo>
                  <a:pt x="55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3" name="Freeform 34">
            <a:extLst>
              <a:ext uri="{FF2B5EF4-FFF2-40B4-BE49-F238E27FC236}">
                <a16:creationId xmlns:a16="http://schemas.microsoft.com/office/drawing/2014/main" id="{00000000-0008-0000-0500-0000A3000000}"/>
              </a:ext>
            </a:extLst>
          </xdr:cNvPr>
          <xdr:cNvSpPr>
            <a:spLocks/>
          </xdr:cNvSpPr>
        </xdr:nvSpPr>
        <xdr:spPr bwMode="auto">
          <a:xfrm>
            <a:off x="12782550" y="481013"/>
            <a:ext cx="57150" cy="38100"/>
          </a:xfrm>
          <a:custGeom>
            <a:avLst/>
            <a:gdLst>
              <a:gd name="T0" fmla="*/ 33 w 66"/>
              <a:gd name="T1" fmla="*/ 0 h 49"/>
              <a:gd name="T2" fmla="*/ 45 w 66"/>
              <a:gd name="T3" fmla="*/ 2 h 49"/>
              <a:gd name="T4" fmla="*/ 53 w 66"/>
              <a:gd name="T5" fmla="*/ 6 h 49"/>
              <a:gd name="T6" fmla="*/ 56 w 66"/>
              <a:gd name="T7" fmla="*/ 12 h 49"/>
              <a:gd name="T8" fmla="*/ 54 w 66"/>
              <a:gd name="T9" fmla="*/ 17 h 49"/>
              <a:gd name="T10" fmla="*/ 47 w 66"/>
              <a:gd name="T11" fmla="*/ 20 h 49"/>
              <a:gd name="T12" fmla="*/ 39 w 66"/>
              <a:gd name="T13" fmla="*/ 23 h 49"/>
              <a:gd name="T14" fmla="*/ 37 w 66"/>
              <a:gd name="T15" fmla="*/ 26 h 49"/>
              <a:gd name="T16" fmla="*/ 37 w 66"/>
              <a:gd name="T17" fmla="*/ 28 h 49"/>
              <a:gd name="T18" fmla="*/ 37 w 66"/>
              <a:gd name="T19" fmla="*/ 32 h 49"/>
              <a:gd name="T20" fmla="*/ 40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8 w 66"/>
              <a:gd name="T27" fmla="*/ 42 h 49"/>
              <a:gd name="T28" fmla="*/ 49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7 w 66"/>
              <a:gd name="T37" fmla="*/ 38 h 49"/>
              <a:gd name="T38" fmla="*/ 58 w 66"/>
              <a:gd name="T39" fmla="*/ 35 h 49"/>
              <a:gd name="T40" fmla="*/ 59 w 66"/>
              <a:gd name="T41" fmla="*/ 31 h 49"/>
              <a:gd name="T42" fmla="*/ 66 w 66"/>
              <a:gd name="T43" fmla="*/ 31 h 49"/>
              <a:gd name="T44" fmla="*/ 64 w 66"/>
              <a:gd name="T45" fmla="*/ 41 h 49"/>
              <a:gd name="T46" fmla="*/ 57 w 66"/>
              <a:gd name="T47" fmla="*/ 47 h 49"/>
              <a:gd name="T48" fmla="*/ 48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3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2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1 h 49"/>
              <a:gd name="T70" fmla="*/ 0 w 66"/>
              <a:gd name="T71" fmla="*/ 31 h 49"/>
              <a:gd name="T72" fmla="*/ 7 w 66"/>
              <a:gd name="T73" fmla="*/ 31 h 49"/>
              <a:gd name="T74" fmla="*/ 8 w 66"/>
              <a:gd name="T75" fmla="*/ 35 h 49"/>
              <a:gd name="T76" fmla="*/ 9 w 66"/>
              <a:gd name="T77" fmla="*/ 38 h 49"/>
              <a:gd name="T78" fmla="*/ 10 w 66"/>
              <a:gd name="T79" fmla="*/ 39 h 49"/>
              <a:gd name="T80" fmla="*/ 12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4 w 66"/>
              <a:gd name="T91" fmla="*/ 39 h 49"/>
              <a:gd name="T92" fmla="*/ 28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9 w 66"/>
              <a:gd name="T101" fmla="*/ 23 h 49"/>
              <a:gd name="T102" fmla="*/ 19 w 66"/>
              <a:gd name="T103" fmla="*/ 20 h 49"/>
              <a:gd name="T104" fmla="*/ 12 w 66"/>
              <a:gd name="T105" fmla="*/ 17 h 49"/>
              <a:gd name="T106" fmla="*/ 10 w 66"/>
              <a:gd name="T107" fmla="*/ 12 h 49"/>
              <a:gd name="T108" fmla="*/ 13 w 66"/>
              <a:gd name="T109" fmla="*/ 6 h 49"/>
              <a:gd name="T110" fmla="*/ 21 w 66"/>
              <a:gd name="T111" fmla="*/ 2 h 49"/>
              <a:gd name="T112" fmla="*/ 33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3" y="0"/>
                </a:moveTo>
                <a:lnTo>
                  <a:pt x="45" y="2"/>
                </a:lnTo>
                <a:lnTo>
                  <a:pt x="53" y="6"/>
                </a:lnTo>
                <a:lnTo>
                  <a:pt x="56" y="12"/>
                </a:lnTo>
                <a:lnTo>
                  <a:pt x="54" y="17"/>
                </a:lnTo>
                <a:lnTo>
                  <a:pt x="47" y="20"/>
                </a:lnTo>
                <a:lnTo>
                  <a:pt x="39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40" y="37"/>
                </a:lnTo>
                <a:lnTo>
                  <a:pt x="42" y="39"/>
                </a:lnTo>
                <a:lnTo>
                  <a:pt x="45" y="41"/>
                </a:lnTo>
                <a:lnTo>
                  <a:pt x="48" y="42"/>
                </a:lnTo>
                <a:lnTo>
                  <a:pt x="49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6" y="31"/>
                </a:lnTo>
                <a:lnTo>
                  <a:pt x="64" y="41"/>
                </a:lnTo>
                <a:lnTo>
                  <a:pt x="57" y="47"/>
                </a:lnTo>
                <a:lnTo>
                  <a:pt x="48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3" y="40"/>
                </a:lnTo>
                <a:lnTo>
                  <a:pt x="30" y="43"/>
                </a:lnTo>
                <a:lnTo>
                  <a:pt x="27" y="47"/>
                </a:lnTo>
                <a:lnTo>
                  <a:pt x="22" y="49"/>
                </a:lnTo>
                <a:lnTo>
                  <a:pt x="18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7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4" y="39"/>
                </a:lnTo>
                <a:lnTo>
                  <a:pt x="28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9" y="23"/>
                </a:lnTo>
                <a:lnTo>
                  <a:pt x="19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27</xdr:col>
      <xdr:colOff>381000</xdr:colOff>
      <xdr:row>1</xdr:row>
      <xdr:rowOff>528638</xdr:rowOff>
    </xdr:from>
    <xdr:to>
      <xdr:col>28</xdr:col>
      <xdr:colOff>19050</xdr:colOff>
      <xdr:row>3</xdr:row>
      <xdr:rowOff>52388</xdr:rowOff>
    </xdr:to>
    <xdr:grpSp>
      <xdr:nvGrpSpPr>
        <xdr:cNvPr id="164" name="Month 7" descr="Light blue bear face" title="Month 7 navigation button">
          <a:hlinkClick xmlns:r="http://schemas.openxmlformats.org/officeDocument/2006/relationships" r:id="rId7" tooltip="Click to view Month 7"/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GrpSpPr/>
      </xdr:nvGrpSpPr>
      <xdr:grpSpPr>
        <a:xfrm>
          <a:off x="9886950" y="747713"/>
          <a:ext cx="400050" cy="295275"/>
          <a:chOff x="9896475" y="757238"/>
          <a:chExt cx="400050" cy="295275"/>
        </a:xfrm>
      </xdr:grpSpPr>
      <xdr:sp macro="" textlink="">
        <xdr:nvSpPr>
          <xdr:cNvPr id="165" name="Freeform 35">
            <a:hlinkClick xmlns:r="http://schemas.openxmlformats.org/officeDocument/2006/relationships" r:id="rId7" tooltip="Show Month #7"/>
            <a:extLst>
              <a:ext uri="{FF2B5EF4-FFF2-40B4-BE49-F238E27FC236}">
                <a16:creationId xmlns:a16="http://schemas.microsoft.com/office/drawing/2014/main" id="{00000000-0008-0000-0500-0000A5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19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7" y="185"/>
                </a:lnTo>
                <a:lnTo>
                  <a:pt x="404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8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6" name="Freeform 36">
            <a:extLst>
              <a:ext uri="{FF2B5EF4-FFF2-40B4-BE49-F238E27FC236}">
                <a16:creationId xmlns:a16="http://schemas.microsoft.com/office/drawing/2014/main" id="{00000000-0008-0000-0500-0000A6000000}"/>
              </a:ext>
            </a:extLst>
          </xdr:cNvPr>
          <xdr:cNvSpPr>
            <a:spLocks/>
          </xdr:cNvSpPr>
        </xdr:nvSpPr>
        <xdr:spPr bwMode="auto">
          <a:xfrm>
            <a:off x="99822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7" name="Freeform 37">
            <a:extLst>
              <a:ext uri="{FF2B5EF4-FFF2-40B4-BE49-F238E27FC236}">
                <a16:creationId xmlns:a16="http://schemas.microsoft.com/office/drawing/2014/main" id="{00000000-0008-0000-0500-0000A7000000}"/>
              </a:ext>
            </a:extLst>
          </xdr:cNvPr>
          <xdr:cNvSpPr>
            <a:spLocks/>
          </xdr:cNvSpPr>
        </xdr:nvSpPr>
        <xdr:spPr bwMode="auto">
          <a:xfrm>
            <a:off x="101727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8" name="Freeform 38">
            <a:extLst>
              <a:ext uri="{FF2B5EF4-FFF2-40B4-BE49-F238E27FC236}">
                <a16:creationId xmlns:a16="http://schemas.microsoft.com/office/drawing/2014/main" id="{00000000-0008-0000-0500-0000A8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3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3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9" name="Freeform 39">
            <a:extLst>
              <a:ext uri="{FF2B5EF4-FFF2-40B4-BE49-F238E27FC236}">
                <a16:creationId xmlns:a16="http://schemas.microsoft.com/office/drawing/2014/main" id="{00000000-0008-0000-0500-0000A9000000}"/>
              </a:ext>
            </a:extLst>
          </xdr:cNvPr>
          <xdr:cNvSpPr>
            <a:spLocks/>
          </xdr:cNvSpPr>
        </xdr:nvSpPr>
        <xdr:spPr bwMode="auto">
          <a:xfrm>
            <a:off x="10067925" y="938213"/>
            <a:ext cx="57150" cy="38100"/>
          </a:xfrm>
          <a:custGeom>
            <a:avLst/>
            <a:gdLst>
              <a:gd name="T0" fmla="*/ 34 w 67"/>
              <a:gd name="T1" fmla="*/ 0 h 48"/>
              <a:gd name="T2" fmla="*/ 46 w 67"/>
              <a:gd name="T3" fmla="*/ 1 h 48"/>
              <a:gd name="T4" fmla="*/ 54 w 67"/>
              <a:gd name="T5" fmla="*/ 5 h 48"/>
              <a:gd name="T6" fmla="*/ 57 w 67"/>
              <a:gd name="T7" fmla="*/ 11 h 48"/>
              <a:gd name="T8" fmla="*/ 55 w 67"/>
              <a:gd name="T9" fmla="*/ 16 h 48"/>
              <a:gd name="T10" fmla="*/ 48 w 67"/>
              <a:gd name="T11" fmla="*/ 19 h 48"/>
              <a:gd name="T12" fmla="*/ 38 w 67"/>
              <a:gd name="T13" fmla="*/ 23 h 48"/>
              <a:gd name="T14" fmla="*/ 38 w 67"/>
              <a:gd name="T15" fmla="*/ 25 h 48"/>
              <a:gd name="T16" fmla="*/ 37 w 67"/>
              <a:gd name="T17" fmla="*/ 28 h 48"/>
              <a:gd name="T18" fmla="*/ 38 w 67"/>
              <a:gd name="T19" fmla="*/ 31 h 48"/>
              <a:gd name="T20" fmla="*/ 39 w 67"/>
              <a:gd name="T21" fmla="*/ 36 h 48"/>
              <a:gd name="T22" fmla="*/ 43 w 67"/>
              <a:gd name="T23" fmla="*/ 38 h 48"/>
              <a:gd name="T24" fmla="*/ 45 w 67"/>
              <a:gd name="T25" fmla="*/ 40 h 48"/>
              <a:gd name="T26" fmla="*/ 49 w 67"/>
              <a:gd name="T27" fmla="*/ 41 h 48"/>
              <a:gd name="T28" fmla="*/ 50 w 67"/>
              <a:gd name="T29" fmla="*/ 41 h 48"/>
              <a:gd name="T30" fmla="*/ 52 w 67"/>
              <a:gd name="T31" fmla="*/ 40 h 48"/>
              <a:gd name="T32" fmla="*/ 54 w 67"/>
              <a:gd name="T33" fmla="*/ 40 h 48"/>
              <a:gd name="T34" fmla="*/ 56 w 67"/>
              <a:gd name="T35" fmla="*/ 39 h 48"/>
              <a:gd name="T36" fmla="*/ 58 w 67"/>
              <a:gd name="T37" fmla="*/ 37 h 48"/>
              <a:gd name="T38" fmla="*/ 59 w 67"/>
              <a:gd name="T39" fmla="*/ 35 h 48"/>
              <a:gd name="T40" fmla="*/ 60 w 67"/>
              <a:gd name="T41" fmla="*/ 30 h 48"/>
              <a:gd name="T42" fmla="*/ 67 w 67"/>
              <a:gd name="T43" fmla="*/ 30 h 48"/>
              <a:gd name="T44" fmla="*/ 64 w 67"/>
              <a:gd name="T45" fmla="*/ 40 h 48"/>
              <a:gd name="T46" fmla="*/ 58 w 67"/>
              <a:gd name="T47" fmla="*/ 46 h 48"/>
              <a:gd name="T48" fmla="*/ 49 w 67"/>
              <a:gd name="T49" fmla="*/ 48 h 48"/>
              <a:gd name="T50" fmla="*/ 44 w 67"/>
              <a:gd name="T51" fmla="*/ 48 h 48"/>
              <a:gd name="T52" fmla="*/ 40 w 67"/>
              <a:gd name="T53" fmla="*/ 46 h 48"/>
              <a:gd name="T54" fmla="*/ 36 w 67"/>
              <a:gd name="T55" fmla="*/ 43 h 48"/>
              <a:gd name="T56" fmla="*/ 34 w 67"/>
              <a:gd name="T57" fmla="*/ 39 h 48"/>
              <a:gd name="T58" fmla="*/ 31 w 67"/>
              <a:gd name="T59" fmla="*/ 43 h 48"/>
              <a:gd name="T60" fmla="*/ 27 w 67"/>
              <a:gd name="T61" fmla="*/ 46 h 48"/>
              <a:gd name="T62" fmla="*/ 23 w 67"/>
              <a:gd name="T63" fmla="*/ 48 h 48"/>
              <a:gd name="T64" fmla="*/ 19 w 67"/>
              <a:gd name="T65" fmla="*/ 48 h 48"/>
              <a:gd name="T66" fmla="*/ 9 w 67"/>
              <a:gd name="T67" fmla="*/ 46 h 48"/>
              <a:gd name="T68" fmla="*/ 3 w 67"/>
              <a:gd name="T69" fmla="*/ 40 h 48"/>
              <a:gd name="T70" fmla="*/ 0 w 67"/>
              <a:gd name="T71" fmla="*/ 30 h 48"/>
              <a:gd name="T72" fmla="*/ 8 w 67"/>
              <a:gd name="T73" fmla="*/ 30 h 48"/>
              <a:gd name="T74" fmla="*/ 8 w 67"/>
              <a:gd name="T75" fmla="*/ 35 h 48"/>
              <a:gd name="T76" fmla="*/ 10 w 67"/>
              <a:gd name="T77" fmla="*/ 37 h 48"/>
              <a:gd name="T78" fmla="*/ 11 w 67"/>
              <a:gd name="T79" fmla="*/ 39 h 48"/>
              <a:gd name="T80" fmla="*/ 13 w 67"/>
              <a:gd name="T81" fmla="*/ 40 h 48"/>
              <a:gd name="T82" fmla="*/ 15 w 67"/>
              <a:gd name="T83" fmla="*/ 40 h 48"/>
              <a:gd name="T84" fmla="*/ 18 w 67"/>
              <a:gd name="T85" fmla="*/ 41 h 48"/>
              <a:gd name="T86" fmla="*/ 19 w 67"/>
              <a:gd name="T87" fmla="*/ 41 h 48"/>
              <a:gd name="T88" fmla="*/ 22 w 67"/>
              <a:gd name="T89" fmla="*/ 40 h 48"/>
              <a:gd name="T90" fmla="*/ 25 w 67"/>
              <a:gd name="T91" fmla="*/ 38 h 48"/>
              <a:gd name="T92" fmla="*/ 27 w 67"/>
              <a:gd name="T93" fmla="*/ 36 h 48"/>
              <a:gd name="T94" fmla="*/ 30 w 67"/>
              <a:gd name="T95" fmla="*/ 31 h 48"/>
              <a:gd name="T96" fmla="*/ 30 w 67"/>
              <a:gd name="T97" fmla="*/ 28 h 48"/>
              <a:gd name="T98" fmla="*/ 30 w 67"/>
              <a:gd name="T99" fmla="*/ 25 h 48"/>
              <a:gd name="T100" fmla="*/ 28 w 67"/>
              <a:gd name="T101" fmla="*/ 23 h 48"/>
              <a:gd name="T102" fmla="*/ 20 w 67"/>
              <a:gd name="T103" fmla="*/ 19 h 48"/>
              <a:gd name="T104" fmla="*/ 13 w 67"/>
              <a:gd name="T105" fmla="*/ 16 h 48"/>
              <a:gd name="T106" fmla="*/ 11 w 67"/>
              <a:gd name="T107" fmla="*/ 11 h 48"/>
              <a:gd name="T108" fmla="*/ 14 w 67"/>
              <a:gd name="T109" fmla="*/ 5 h 48"/>
              <a:gd name="T110" fmla="*/ 22 w 67"/>
              <a:gd name="T111" fmla="*/ 1 h 48"/>
              <a:gd name="T112" fmla="*/ 34 w 67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8">
                <a:moveTo>
                  <a:pt x="34" y="0"/>
                </a:moveTo>
                <a:lnTo>
                  <a:pt x="46" y="1"/>
                </a:lnTo>
                <a:lnTo>
                  <a:pt x="54" y="5"/>
                </a:lnTo>
                <a:lnTo>
                  <a:pt x="57" y="11"/>
                </a:lnTo>
                <a:lnTo>
                  <a:pt x="55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3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7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1" y="43"/>
                </a:lnTo>
                <a:lnTo>
                  <a:pt x="27" y="46"/>
                </a:lnTo>
                <a:lnTo>
                  <a:pt x="23" y="48"/>
                </a:lnTo>
                <a:lnTo>
                  <a:pt x="19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8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8" y="41"/>
                </a:lnTo>
                <a:lnTo>
                  <a:pt x="19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30" y="31"/>
                </a:lnTo>
                <a:lnTo>
                  <a:pt x="30" y="28"/>
                </a:lnTo>
                <a:lnTo>
                  <a:pt x="30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528638</xdr:rowOff>
    </xdr:from>
    <xdr:to>
      <xdr:col>29</xdr:col>
      <xdr:colOff>466725</xdr:colOff>
      <xdr:row>3</xdr:row>
      <xdr:rowOff>52388</xdr:rowOff>
    </xdr:to>
    <xdr:grpSp>
      <xdr:nvGrpSpPr>
        <xdr:cNvPr id="170" name="Month 8" descr="Blue bear face" title="Month 8 navagation button">
          <a:hlinkClick xmlns:r="http://schemas.openxmlformats.org/officeDocument/2006/relationships" r:id="rId8" tooltip="Click to view Month 8"/>
          <a:extLst>
            <a:ext uri="{FF2B5EF4-FFF2-40B4-BE49-F238E27FC236}">
              <a16:creationId xmlns:a16="http://schemas.microsoft.com/office/drawing/2014/main" id="{00000000-0008-0000-0500-0000AA000000}"/>
            </a:ext>
          </a:extLst>
        </xdr:cNvPr>
        <xdr:cNvGrpSpPr/>
      </xdr:nvGrpSpPr>
      <xdr:grpSpPr>
        <a:xfrm>
          <a:off x="10429875" y="747713"/>
          <a:ext cx="400050" cy="295275"/>
          <a:chOff x="10439400" y="757238"/>
          <a:chExt cx="400050" cy="295275"/>
        </a:xfrm>
      </xdr:grpSpPr>
      <xdr:sp macro="" textlink="">
        <xdr:nvSpPr>
          <xdr:cNvPr id="171" name="Freeform 40">
            <a:hlinkClick xmlns:r="http://schemas.openxmlformats.org/officeDocument/2006/relationships" r:id="rId8" tooltip="Show Month #8"/>
            <a:extLst>
              <a:ext uri="{FF2B5EF4-FFF2-40B4-BE49-F238E27FC236}">
                <a16:creationId xmlns:a16="http://schemas.microsoft.com/office/drawing/2014/main" id="{00000000-0008-0000-0500-0000AB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7572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7 h 345"/>
              <a:gd name="T24" fmla="*/ 322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8 h 345"/>
              <a:gd name="T44" fmla="*/ 127 w 458"/>
              <a:gd name="T45" fmla="*/ 170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4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6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rgbClr val="0070C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2" name="Freeform 41">
            <a:extLst>
              <a:ext uri="{FF2B5EF4-FFF2-40B4-BE49-F238E27FC236}">
                <a16:creationId xmlns:a16="http://schemas.microsoft.com/office/drawing/2014/main" id="{00000000-0008-0000-0500-0000AC000000}"/>
              </a:ext>
            </a:extLst>
          </xdr:cNvPr>
          <xdr:cNvSpPr>
            <a:spLocks/>
          </xdr:cNvSpPr>
        </xdr:nvSpPr>
        <xdr:spPr bwMode="auto">
          <a:xfrm>
            <a:off x="105251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3" name="Freeform 42">
            <a:extLst>
              <a:ext uri="{FF2B5EF4-FFF2-40B4-BE49-F238E27FC236}">
                <a16:creationId xmlns:a16="http://schemas.microsoft.com/office/drawing/2014/main" id="{00000000-0008-0000-0500-0000AD000000}"/>
              </a:ext>
            </a:extLst>
          </xdr:cNvPr>
          <xdr:cNvSpPr>
            <a:spLocks/>
          </xdr:cNvSpPr>
        </xdr:nvSpPr>
        <xdr:spPr bwMode="auto">
          <a:xfrm>
            <a:off x="107156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4" name="Freeform 43">
            <a:extLst>
              <a:ext uri="{FF2B5EF4-FFF2-40B4-BE49-F238E27FC236}">
                <a16:creationId xmlns:a16="http://schemas.microsoft.com/office/drawing/2014/main" id="{00000000-0008-0000-0500-0000AE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5" name="Freeform 44">
            <a:extLst>
              <a:ext uri="{FF2B5EF4-FFF2-40B4-BE49-F238E27FC236}">
                <a16:creationId xmlns:a16="http://schemas.microsoft.com/office/drawing/2014/main" id="{00000000-0008-0000-0500-0000AF000000}"/>
              </a:ext>
            </a:extLst>
          </xdr:cNvPr>
          <xdr:cNvSpPr>
            <a:spLocks/>
          </xdr:cNvSpPr>
        </xdr:nvSpPr>
        <xdr:spPr bwMode="auto">
          <a:xfrm>
            <a:off x="10610850" y="938213"/>
            <a:ext cx="57150" cy="38100"/>
          </a:xfrm>
          <a:custGeom>
            <a:avLst/>
            <a:gdLst>
              <a:gd name="T0" fmla="*/ 34 w 66"/>
              <a:gd name="T1" fmla="*/ 0 h 48"/>
              <a:gd name="T2" fmla="*/ 46 w 66"/>
              <a:gd name="T3" fmla="*/ 1 h 48"/>
              <a:gd name="T4" fmla="*/ 53 w 66"/>
              <a:gd name="T5" fmla="*/ 5 h 48"/>
              <a:gd name="T6" fmla="*/ 57 w 66"/>
              <a:gd name="T7" fmla="*/ 11 h 48"/>
              <a:gd name="T8" fmla="*/ 54 w 66"/>
              <a:gd name="T9" fmla="*/ 16 h 48"/>
              <a:gd name="T10" fmla="*/ 48 w 66"/>
              <a:gd name="T11" fmla="*/ 19 h 48"/>
              <a:gd name="T12" fmla="*/ 38 w 66"/>
              <a:gd name="T13" fmla="*/ 23 h 48"/>
              <a:gd name="T14" fmla="*/ 38 w 66"/>
              <a:gd name="T15" fmla="*/ 25 h 48"/>
              <a:gd name="T16" fmla="*/ 37 w 66"/>
              <a:gd name="T17" fmla="*/ 28 h 48"/>
              <a:gd name="T18" fmla="*/ 38 w 66"/>
              <a:gd name="T19" fmla="*/ 31 h 48"/>
              <a:gd name="T20" fmla="*/ 39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9 w 66"/>
              <a:gd name="T27" fmla="*/ 41 h 48"/>
              <a:gd name="T28" fmla="*/ 50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8 w 66"/>
              <a:gd name="T37" fmla="*/ 37 h 48"/>
              <a:gd name="T38" fmla="*/ 59 w 66"/>
              <a:gd name="T39" fmla="*/ 35 h 48"/>
              <a:gd name="T40" fmla="*/ 60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8 w 66"/>
              <a:gd name="T47" fmla="*/ 46 h 48"/>
              <a:gd name="T48" fmla="*/ 49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4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3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8 w 66"/>
              <a:gd name="T73" fmla="*/ 30 h 48"/>
              <a:gd name="T74" fmla="*/ 9 w 66"/>
              <a:gd name="T75" fmla="*/ 35 h 48"/>
              <a:gd name="T76" fmla="*/ 10 w 66"/>
              <a:gd name="T77" fmla="*/ 37 h 48"/>
              <a:gd name="T78" fmla="*/ 11 w 66"/>
              <a:gd name="T79" fmla="*/ 39 h 48"/>
              <a:gd name="T80" fmla="*/ 13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5 w 66"/>
              <a:gd name="T91" fmla="*/ 38 h 48"/>
              <a:gd name="T92" fmla="*/ 27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8 w 66"/>
              <a:gd name="T101" fmla="*/ 23 h 48"/>
              <a:gd name="T102" fmla="*/ 20 w 66"/>
              <a:gd name="T103" fmla="*/ 19 h 48"/>
              <a:gd name="T104" fmla="*/ 13 w 66"/>
              <a:gd name="T105" fmla="*/ 16 h 48"/>
              <a:gd name="T106" fmla="*/ 11 w 66"/>
              <a:gd name="T107" fmla="*/ 11 h 48"/>
              <a:gd name="T108" fmla="*/ 14 w 66"/>
              <a:gd name="T109" fmla="*/ 5 h 48"/>
              <a:gd name="T110" fmla="*/ 22 w 66"/>
              <a:gd name="T111" fmla="*/ 1 h 48"/>
              <a:gd name="T112" fmla="*/ 34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4" y="0"/>
                </a:moveTo>
                <a:lnTo>
                  <a:pt x="46" y="1"/>
                </a:lnTo>
                <a:lnTo>
                  <a:pt x="53" y="5"/>
                </a:lnTo>
                <a:lnTo>
                  <a:pt x="57" y="11"/>
                </a:lnTo>
                <a:lnTo>
                  <a:pt x="54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2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6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0" y="43"/>
                </a:lnTo>
                <a:lnTo>
                  <a:pt x="27" y="46"/>
                </a:lnTo>
                <a:lnTo>
                  <a:pt x="23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9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528638</xdr:rowOff>
    </xdr:from>
    <xdr:to>
      <xdr:col>32</xdr:col>
      <xdr:colOff>57150</xdr:colOff>
      <xdr:row>3</xdr:row>
      <xdr:rowOff>52388</xdr:rowOff>
    </xdr:to>
    <xdr:grpSp>
      <xdr:nvGrpSpPr>
        <xdr:cNvPr id="176" name="Month 9" descr="Purple bear face" title="Month 9 navigation button">
          <a:hlinkClick xmlns:r="http://schemas.openxmlformats.org/officeDocument/2006/relationships" r:id="rId9" tooltip="Click to view Month 9"/>
          <a:extLst>
            <a:ext uri="{FF2B5EF4-FFF2-40B4-BE49-F238E27FC236}">
              <a16:creationId xmlns:a16="http://schemas.microsoft.com/office/drawing/2014/main" id="{00000000-0008-0000-0500-0000B0000000}"/>
            </a:ext>
          </a:extLst>
        </xdr:cNvPr>
        <xdr:cNvGrpSpPr/>
      </xdr:nvGrpSpPr>
      <xdr:grpSpPr>
        <a:xfrm>
          <a:off x="10972800" y="747713"/>
          <a:ext cx="400050" cy="295275"/>
          <a:chOff x="10982325" y="757238"/>
          <a:chExt cx="400050" cy="295275"/>
        </a:xfrm>
      </xdr:grpSpPr>
      <xdr:sp macro="" textlink="">
        <xdr:nvSpPr>
          <xdr:cNvPr id="177" name="Freeform 45">
            <a:hlinkClick xmlns:r="http://schemas.openxmlformats.org/officeDocument/2006/relationships" r:id="rId9" tooltip="Show Month #9"/>
            <a:extLst>
              <a:ext uri="{FF2B5EF4-FFF2-40B4-BE49-F238E27FC236}">
                <a16:creationId xmlns:a16="http://schemas.microsoft.com/office/drawing/2014/main" id="{00000000-0008-0000-0500-0000B1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5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3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5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8" name="Freeform 46">
            <a:extLst>
              <a:ext uri="{FF2B5EF4-FFF2-40B4-BE49-F238E27FC236}">
                <a16:creationId xmlns:a16="http://schemas.microsoft.com/office/drawing/2014/main" id="{00000000-0008-0000-0500-0000B2000000}"/>
              </a:ext>
            </a:extLst>
          </xdr:cNvPr>
          <xdr:cNvSpPr>
            <a:spLocks/>
          </xdr:cNvSpPr>
        </xdr:nvSpPr>
        <xdr:spPr bwMode="auto">
          <a:xfrm>
            <a:off x="11068050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9" name="Freeform 47">
            <a:extLst>
              <a:ext uri="{FF2B5EF4-FFF2-40B4-BE49-F238E27FC236}">
                <a16:creationId xmlns:a16="http://schemas.microsoft.com/office/drawing/2014/main" id="{00000000-0008-0000-0500-0000B3000000}"/>
              </a:ext>
            </a:extLst>
          </xdr:cNvPr>
          <xdr:cNvSpPr>
            <a:spLocks/>
          </xdr:cNvSpPr>
        </xdr:nvSpPr>
        <xdr:spPr bwMode="auto">
          <a:xfrm>
            <a:off x="1125855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0" name="Freeform 48">
            <a:extLst>
              <a:ext uri="{FF2B5EF4-FFF2-40B4-BE49-F238E27FC236}">
                <a16:creationId xmlns:a16="http://schemas.microsoft.com/office/drawing/2014/main" id="{00000000-0008-0000-0500-0000B4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2 w 98"/>
              <a:gd name="T29" fmla="*/ 69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0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2" y="56"/>
                </a:lnTo>
                <a:lnTo>
                  <a:pt x="16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2" y="69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0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1" name="Freeform 49">
            <a:extLst>
              <a:ext uri="{FF2B5EF4-FFF2-40B4-BE49-F238E27FC236}">
                <a16:creationId xmlns:a16="http://schemas.microsoft.com/office/drawing/2014/main" id="{00000000-0008-0000-0500-0000B5000000}"/>
              </a:ext>
            </a:extLst>
          </xdr:cNvPr>
          <xdr:cNvSpPr>
            <a:spLocks/>
          </xdr:cNvSpPr>
        </xdr:nvSpPr>
        <xdr:spPr bwMode="auto">
          <a:xfrm>
            <a:off x="11153775" y="938213"/>
            <a:ext cx="57150" cy="38100"/>
          </a:xfrm>
          <a:custGeom>
            <a:avLst/>
            <a:gdLst>
              <a:gd name="T0" fmla="*/ 33 w 65"/>
              <a:gd name="T1" fmla="*/ 0 h 48"/>
              <a:gd name="T2" fmla="*/ 45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6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4 w 65"/>
              <a:gd name="T35" fmla="*/ 39 h 48"/>
              <a:gd name="T36" fmla="*/ 57 w 65"/>
              <a:gd name="T37" fmla="*/ 37 h 48"/>
              <a:gd name="T38" fmla="*/ 58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7 w 65"/>
              <a:gd name="T47" fmla="*/ 46 h 48"/>
              <a:gd name="T48" fmla="*/ 48 w 65"/>
              <a:gd name="T49" fmla="*/ 48 h 48"/>
              <a:gd name="T50" fmla="*/ 42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3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8 w 65"/>
              <a:gd name="T75" fmla="*/ 35 h 48"/>
              <a:gd name="T76" fmla="*/ 9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1 w 65"/>
              <a:gd name="T111" fmla="*/ 1 h 48"/>
              <a:gd name="T112" fmla="*/ 33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3" y="0"/>
                </a:moveTo>
                <a:lnTo>
                  <a:pt x="45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6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4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7" y="46"/>
                </a:lnTo>
                <a:lnTo>
                  <a:pt x="48" y="48"/>
                </a:lnTo>
                <a:lnTo>
                  <a:pt x="42" y="48"/>
                </a:lnTo>
                <a:lnTo>
                  <a:pt x="39" y="46"/>
                </a:lnTo>
                <a:lnTo>
                  <a:pt x="36" y="43"/>
                </a:lnTo>
                <a:lnTo>
                  <a:pt x="33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528638</xdr:rowOff>
    </xdr:from>
    <xdr:to>
      <xdr:col>32</xdr:col>
      <xdr:colOff>600075</xdr:colOff>
      <xdr:row>3</xdr:row>
      <xdr:rowOff>52388</xdr:rowOff>
    </xdr:to>
    <xdr:grpSp>
      <xdr:nvGrpSpPr>
        <xdr:cNvPr id="182" name="Month 10" descr="Orange bear face" title="Month 10 navigation button">
          <a:hlinkClick xmlns:r="http://schemas.openxmlformats.org/officeDocument/2006/relationships" r:id="rId10" tooltip="Click to view Month 10"/>
          <a:extLst>
            <a:ext uri="{FF2B5EF4-FFF2-40B4-BE49-F238E27FC236}">
              <a16:creationId xmlns:a16="http://schemas.microsoft.com/office/drawing/2014/main" id="{00000000-0008-0000-0500-0000B6000000}"/>
            </a:ext>
          </a:extLst>
        </xdr:cNvPr>
        <xdr:cNvGrpSpPr/>
      </xdr:nvGrpSpPr>
      <xdr:grpSpPr>
        <a:xfrm>
          <a:off x="11515725" y="747713"/>
          <a:ext cx="400050" cy="295275"/>
          <a:chOff x="11525250" y="757238"/>
          <a:chExt cx="400050" cy="295275"/>
        </a:xfrm>
      </xdr:grpSpPr>
      <xdr:sp macro="" textlink="">
        <xdr:nvSpPr>
          <xdr:cNvPr id="183" name="Freeform 50">
            <a:hlinkClick xmlns:r="http://schemas.openxmlformats.org/officeDocument/2006/relationships" r:id="rId10" tooltip="Show Month #10"/>
            <a:extLst>
              <a:ext uri="{FF2B5EF4-FFF2-40B4-BE49-F238E27FC236}">
                <a16:creationId xmlns:a16="http://schemas.microsoft.com/office/drawing/2014/main" id="{00000000-0008-0000-0500-0000B7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4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8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2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4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4" name="Freeform 51">
            <a:extLst>
              <a:ext uri="{FF2B5EF4-FFF2-40B4-BE49-F238E27FC236}">
                <a16:creationId xmlns:a16="http://schemas.microsoft.com/office/drawing/2014/main" id="{00000000-0008-0000-0500-0000B8000000}"/>
              </a:ext>
            </a:extLst>
          </xdr:cNvPr>
          <xdr:cNvSpPr>
            <a:spLocks/>
          </xdr:cNvSpPr>
        </xdr:nvSpPr>
        <xdr:spPr bwMode="auto">
          <a:xfrm>
            <a:off x="1161097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5" name="Freeform 52">
            <a:extLst>
              <a:ext uri="{FF2B5EF4-FFF2-40B4-BE49-F238E27FC236}">
                <a16:creationId xmlns:a16="http://schemas.microsoft.com/office/drawing/2014/main" id="{00000000-0008-0000-0500-0000B9000000}"/>
              </a:ext>
            </a:extLst>
          </xdr:cNvPr>
          <xdr:cNvSpPr>
            <a:spLocks/>
          </xdr:cNvSpPr>
        </xdr:nvSpPr>
        <xdr:spPr bwMode="auto">
          <a:xfrm>
            <a:off x="11801475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6" name="Freeform 53">
            <a:extLst>
              <a:ext uri="{FF2B5EF4-FFF2-40B4-BE49-F238E27FC236}">
                <a16:creationId xmlns:a16="http://schemas.microsoft.com/office/drawing/2014/main" id="{00000000-0008-0000-0500-0000BA000000}"/>
              </a:ext>
            </a:extLst>
          </xdr:cNvPr>
          <xdr:cNvSpPr>
            <a:spLocks noEditPoints="1"/>
          </xdr:cNvSpPr>
        </xdr:nvSpPr>
        <xdr:spPr bwMode="auto">
          <a:xfrm>
            <a:off x="11687175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6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7" name="Freeform 54">
            <a:extLst>
              <a:ext uri="{FF2B5EF4-FFF2-40B4-BE49-F238E27FC236}">
                <a16:creationId xmlns:a16="http://schemas.microsoft.com/office/drawing/2014/main" id="{00000000-0008-0000-0500-0000BB000000}"/>
              </a:ext>
            </a:extLst>
          </xdr:cNvPr>
          <xdr:cNvSpPr>
            <a:spLocks/>
          </xdr:cNvSpPr>
        </xdr:nvSpPr>
        <xdr:spPr bwMode="auto">
          <a:xfrm>
            <a:off x="11696700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0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0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528638</xdr:rowOff>
    </xdr:from>
    <xdr:to>
      <xdr:col>34</xdr:col>
      <xdr:colOff>285750</xdr:colOff>
      <xdr:row>3</xdr:row>
      <xdr:rowOff>52388</xdr:rowOff>
    </xdr:to>
    <xdr:grpSp>
      <xdr:nvGrpSpPr>
        <xdr:cNvPr id="188" name="Month 11" descr="Lime green bear face" title="Month 11 navigation button">
          <a:hlinkClick xmlns:r="http://schemas.openxmlformats.org/officeDocument/2006/relationships" r:id="rId11" tooltip="Click to view Month 11"/>
          <a:extLst>
            <a:ext uri="{FF2B5EF4-FFF2-40B4-BE49-F238E27FC236}">
              <a16:creationId xmlns:a16="http://schemas.microsoft.com/office/drawing/2014/main" id="{00000000-0008-0000-0500-0000BC000000}"/>
            </a:ext>
          </a:extLst>
        </xdr:cNvPr>
        <xdr:cNvGrpSpPr/>
      </xdr:nvGrpSpPr>
      <xdr:grpSpPr>
        <a:xfrm>
          <a:off x="12058650" y="747713"/>
          <a:ext cx="400050" cy="295275"/>
          <a:chOff x="12068175" y="757238"/>
          <a:chExt cx="400050" cy="295275"/>
        </a:xfrm>
      </xdr:grpSpPr>
      <xdr:sp macro="" textlink="">
        <xdr:nvSpPr>
          <xdr:cNvPr id="189" name="Freeform 55">
            <a:hlinkClick xmlns:r="http://schemas.openxmlformats.org/officeDocument/2006/relationships" r:id="rId11" tooltip="Show Month #11"/>
            <a:extLst>
              <a:ext uri="{FF2B5EF4-FFF2-40B4-BE49-F238E27FC236}">
                <a16:creationId xmlns:a16="http://schemas.microsoft.com/office/drawing/2014/main" id="{00000000-0008-0000-0500-0000BD000000}"/>
              </a:ext>
            </a:extLst>
          </xdr:cNvPr>
          <xdr:cNvSpPr>
            <a:spLocks noEditPoints="1"/>
          </xdr:cNvSpPr>
        </xdr:nvSpPr>
        <xdr:spPr bwMode="auto">
          <a:xfrm>
            <a:off x="120681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5 w 458"/>
              <a:gd name="T11" fmla="*/ 279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2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2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4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5" y="279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3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9"/>
                </a:lnTo>
                <a:lnTo>
                  <a:pt x="139" y="188"/>
                </a:lnTo>
                <a:lnTo>
                  <a:pt x="136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4"/>
                </a:lnTo>
                <a:lnTo>
                  <a:pt x="340" y="20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8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3"/>
                </a:lnTo>
                <a:lnTo>
                  <a:pt x="407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6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6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0" name="Freeform 56">
            <a:extLst>
              <a:ext uri="{FF2B5EF4-FFF2-40B4-BE49-F238E27FC236}">
                <a16:creationId xmlns:a16="http://schemas.microsoft.com/office/drawing/2014/main" id="{00000000-0008-0000-0500-0000BE000000}"/>
              </a:ext>
            </a:extLst>
          </xdr:cNvPr>
          <xdr:cNvSpPr>
            <a:spLocks/>
          </xdr:cNvSpPr>
        </xdr:nvSpPr>
        <xdr:spPr bwMode="auto">
          <a:xfrm>
            <a:off x="121539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1" name="Freeform 57">
            <a:extLst>
              <a:ext uri="{FF2B5EF4-FFF2-40B4-BE49-F238E27FC236}">
                <a16:creationId xmlns:a16="http://schemas.microsoft.com/office/drawing/2014/main" id="{00000000-0008-0000-0500-0000BF000000}"/>
              </a:ext>
            </a:extLst>
          </xdr:cNvPr>
          <xdr:cNvSpPr>
            <a:spLocks/>
          </xdr:cNvSpPr>
        </xdr:nvSpPr>
        <xdr:spPr bwMode="auto">
          <a:xfrm>
            <a:off x="123444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2" name="Freeform 58">
            <a:extLst>
              <a:ext uri="{FF2B5EF4-FFF2-40B4-BE49-F238E27FC236}">
                <a16:creationId xmlns:a16="http://schemas.microsoft.com/office/drawing/2014/main" id="{00000000-0008-0000-0500-0000C0000000}"/>
              </a:ext>
            </a:extLst>
          </xdr:cNvPr>
          <xdr:cNvSpPr>
            <a:spLocks noEditPoints="1"/>
          </xdr:cNvSpPr>
        </xdr:nvSpPr>
        <xdr:spPr bwMode="auto">
          <a:xfrm>
            <a:off x="122301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3" name="Freeform 59">
            <a:extLst>
              <a:ext uri="{FF2B5EF4-FFF2-40B4-BE49-F238E27FC236}">
                <a16:creationId xmlns:a16="http://schemas.microsoft.com/office/drawing/2014/main" id="{00000000-0008-0000-0500-0000C1000000}"/>
              </a:ext>
            </a:extLst>
          </xdr:cNvPr>
          <xdr:cNvSpPr>
            <a:spLocks/>
          </xdr:cNvSpPr>
        </xdr:nvSpPr>
        <xdr:spPr bwMode="auto">
          <a:xfrm>
            <a:off x="12239625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6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9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8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1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9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9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6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9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8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1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9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9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528638</xdr:rowOff>
    </xdr:from>
    <xdr:to>
      <xdr:col>35</xdr:col>
      <xdr:colOff>66675</xdr:colOff>
      <xdr:row>3</xdr:row>
      <xdr:rowOff>52388</xdr:rowOff>
    </xdr:to>
    <xdr:grpSp>
      <xdr:nvGrpSpPr>
        <xdr:cNvPr id="194" name="Month 12" descr="Pink bear face" title="Month 12 navigation button">
          <a:hlinkClick xmlns:r="http://schemas.openxmlformats.org/officeDocument/2006/relationships" r:id="rId12" tooltip="Click to view Month 12"/>
          <a:extLst>
            <a:ext uri="{FF2B5EF4-FFF2-40B4-BE49-F238E27FC236}">
              <a16:creationId xmlns:a16="http://schemas.microsoft.com/office/drawing/2014/main" id="{00000000-0008-0000-0500-0000C2000000}"/>
            </a:ext>
          </a:extLst>
        </xdr:cNvPr>
        <xdr:cNvGrpSpPr/>
      </xdr:nvGrpSpPr>
      <xdr:grpSpPr>
        <a:xfrm>
          <a:off x="12601575" y="747713"/>
          <a:ext cx="400050" cy="295275"/>
          <a:chOff x="12611100" y="757238"/>
          <a:chExt cx="400050" cy="295275"/>
        </a:xfrm>
      </xdr:grpSpPr>
      <xdr:sp macro="" textlink="">
        <xdr:nvSpPr>
          <xdr:cNvPr id="195" name="Freeform 60">
            <a:hlinkClick xmlns:r="http://schemas.openxmlformats.org/officeDocument/2006/relationships" r:id="rId12" tooltip="Show Month #12"/>
            <a:extLst>
              <a:ext uri="{FF2B5EF4-FFF2-40B4-BE49-F238E27FC236}">
                <a16:creationId xmlns:a16="http://schemas.microsoft.com/office/drawing/2014/main" id="{00000000-0008-0000-0500-0000C3000000}"/>
              </a:ext>
            </a:extLst>
          </xdr:cNvPr>
          <xdr:cNvSpPr>
            <a:spLocks noEditPoints="1"/>
          </xdr:cNvSpPr>
        </xdr:nvSpPr>
        <xdr:spPr bwMode="auto">
          <a:xfrm>
            <a:off x="12611100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9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3"/>
                </a:lnTo>
                <a:lnTo>
                  <a:pt x="408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6" name="Freeform 61">
            <a:extLst>
              <a:ext uri="{FF2B5EF4-FFF2-40B4-BE49-F238E27FC236}">
                <a16:creationId xmlns:a16="http://schemas.microsoft.com/office/drawing/2014/main" id="{00000000-0008-0000-0500-0000C4000000}"/>
              </a:ext>
            </a:extLst>
          </xdr:cNvPr>
          <xdr:cNvSpPr>
            <a:spLocks/>
          </xdr:cNvSpPr>
        </xdr:nvSpPr>
        <xdr:spPr bwMode="auto">
          <a:xfrm>
            <a:off x="126968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7" name="Freeform 62">
            <a:extLst>
              <a:ext uri="{FF2B5EF4-FFF2-40B4-BE49-F238E27FC236}">
                <a16:creationId xmlns:a16="http://schemas.microsoft.com/office/drawing/2014/main" id="{00000000-0008-0000-0500-0000C5000000}"/>
              </a:ext>
            </a:extLst>
          </xdr:cNvPr>
          <xdr:cNvSpPr>
            <a:spLocks/>
          </xdr:cNvSpPr>
        </xdr:nvSpPr>
        <xdr:spPr bwMode="auto">
          <a:xfrm>
            <a:off x="128873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8" name="Freeform 63">
            <a:extLst>
              <a:ext uri="{FF2B5EF4-FFF2-40B4-BE49-F238E27FC236}">
                <a16:creationId xmlns:a16="http://schemas.microsoft.com/office/drawing/2014/main" id="{00000000-0008-0000-0500-0000C6000000}"/>
              </a:ext>
            </a:extLst>
          </xdr:cNvPr>
          <xdr:cNvSpPr>
            <a:spLocks noEditPoints="1"/>
          </xdr:cNvSpPr>
        </xdr:nvSpPr>
        <xdr:spPr bwMode="auto">
          <a:xfrm>
            <a:off x="1277302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2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2" y="69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5" y="67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4"/>
                </a:lnTo>
                <a:lnTo>
                  <a:pt x="53" y="51"/>
                </a:lnTo>
                <a:lnTo>
                  <a:pt x="55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9" name="Freeform 64">
            <a:extLst>
              <a:ext uri="{FF2B5EF4-FFF2-40B4-BE49-F238E27FC236}">
                <a16:creationId xmlns:a16="http://schemas.microsoft.com/office/drawing/2014/main" id="{00000000-0008-0000-0500-0000C7000000}"/>
              </a:ext>
            </a:extLst>
          </xdr:cNvPr>
          <xdr:cNvSpPr>
            <a:spLocks/>
          </xdr:cNvSpPr>
        </xdr:nvSpPr>
        <xdr:spPr bwMode="auto">
          <a:xfrm>
            <a:off x="12782550" y="938213"/>
            <a:ext cx="57150" cy="38100"/>
          </a:xfrm>
          <a:custGeom>
            <a:avLst/>
            <a:gdLst>
              <a:gd name="T0" fmla="*/ 33 w 66"/>
              <a:gd name="T1" fmla="*/ 0 h 48"/>
              <a:gd name="T2" fmla="*/ 45 w 66"/>
              <a:gd name="T3" fmla="*/ 1 h 48"/>
              <a:gd name="T4" fmla="*/ 53 w 66"/>
              <a:gd name="T5" fmla="*/ 5 h 48"/>
              <a:gd name="T6" fmla="*/ 56 w 66"/>
              <a:gd name="T7" fmla="*/ 11 h 48"/>
              <a:gd name="T8" fmla="*/ 54 w 66"/>
              <a:gd name="T9" fmla="*/ 16 h 48"/>
              <a:gd name="T10" fmla="*/ 47 w 66"/>
              <a:gd name="T11" fmla="*/ 19 h 48"/>
              <a:gd name="T12" fmla="*/ 39 w 66"/>
              <a:gd name="T13" fmla="*/ 23 h 48"/>
              <a:gd name="T14" fmla="*/ 37 w 66"/>
              <a:gd name="T15" fmla="*/ 25 h 48"/>
              <a:gd name="T16" fmla="*/ 37 w 66"/>
              <a:gd name="T17" fmla="*/ 28 h 48"/>
              <a:gd name="T18" fmla="*/ 37 w 66"/>
              <a:gd name="T19" fmla="*/ 31 h 48"/>
              <a:gd name="T20" fmla="*/ 40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8 w 66"/>
              <a:gd name="T27" fmla="*/ 41 h 48"/>
              <a:gd name="T28" fmla="*/ 49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7 w 66"/>
              <a:gd name="T37" fmla="*/ 37 h 48"/>
              <a:gd name="T38" fmla="*/ 58 w 66"/>
              <a:gd name="T39" fmla="*/ 35 h 48"/>
              <a:gd name="T40" fmla="*/ 59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7 w 66"/>
              <a:gd name="T47" fmla="*/ 46 h 48"/>
              <a:gd name="T48" fmla="*/ 48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3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2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7 w 66"/>
              <a:gd name="T73" fmla="*/ 30 h 48"/>
              <a:gd name="T74" fmla="*/ 8 w 66"/>
              <a:gd name="T75" fmla="*/ 35 h 48"/>
              <a:gd name="T76" fmla="*/ 9 w 66"/>
              <a:gd name="T77" fmla="*/ 37 h 48"/>
              <a:gd name="T78" fmla="*/ 10 w 66"/>
              <a:gd name="T79" fmla="*/ 39 h 48"/>
              <a:gd name="T80" fmla="*/ 12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4 w 66"/>
              <a:gd name="T91" fmla="*/ 38 h 48"/>
              <a:gd name="T92" fmla="*/ 28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9 w 66"/>
              <a:gd name="T101" fmla="*/ 23 h 48"/>
              <a:gd name="T102" fmla="*/ 19 w 66"/>
              <a:gd name="T103" fmla="*/ 19 h 48"/>
              <a:gd name="T104" fmla="*/ 12 w 66"/>
              <a:gd name="T105" fmla="*/ 16 h 48"/>
              <a:gd name="T106" fmla="*/ 10 w 66"/>
              <a:gd name="T107" fmla="*/ 11 h 48"/>
              <a:gd name="T108" fmla="*/ 13 w 66"/>
              <a:gd name="T109" fmla="*/ 5 h 48"/>
              <a:gd name="T110" fmla="*/ 21 w 66"/>
              <a:gd name="T111" fmla="*/ 1 h 48"/>
              <a:gd name="T112" fmla="*/ 33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3" y="0"/>
                </a:moveTo>
                <a:lnTo>
                  <a:pt x="45" y="1"/>
                </a:lnTo>
                <a:lnTo>
                  <a:pt x="53" y="5"/>
                </a:lnTo>
                <a:lnTo>
                  <a:pt x="56" y="11"/>
                </a:lnTo>
                <a:lnTo>
                  <a:pt x="54" y="16"/>
                </a:lnTo>
                <a:lnTo>
                  <a:pt x="47" y="19"/>
                </a:lnTo>
                <a:lnTo>
                  <a:pt x="39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40" y="36"/>
                </a:lnTo>
                <a:lnTo>
                  <a:pt x="42" y="38"/>
                </a:lnTo>
                <a:lnTo>
                  <a:pt x="45" y="40"/>
                </a:lnTo>
                <a:lnTo>
                  <a:pt x="48" y="41"/>
                </a:lnTo>
                <a:lnTo>
                  <a:pt x="49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6" y="30"/>
                </a:lnTo>
                <a:lnTo>
                  <a:pt x="64" y="40"/>
                </a:lnTo>
                <a:lnTo>
                  <a:pt x="57" y="46"/>
                </a:lnTo>
                <a:lnTo>
                  <a:pt x="48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3" y="39"/>
                </a:lnTo>
                <a:lnTo>
                  <a:pt x="30" y="43"/>
                </a:lnTo>
                <a:lnTo>
                  <a:pt x="27" y="46"/>
                </a:lnTo>
                <a:lnTo>
                  <a:pt x="22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7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4" y="38"/>
                </a:lnTo>
                <a:lnTo>
                  <a:pt x="28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9" y="23"/>
                </a:lnTo>
                <a:lnTo>
                  <a:pt x="19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2</xdr:col>
      <xdr:colOff>323850</xdr:colOff>
      <xdr:row>11</xdr:row>
      <xdr:rowOff>26670</xdr:rowOff>
    </xdr:from>
    <xdr:to>
      <xdr:col>4</xdr:col>
      <xdr:colOff>407670</xdr:colOff>
      <xdr:row>12</xdr:row>
      <xdr:rowOff>643890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4B71F2-18BB-831A-059A-92C44BC0D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4"/>
            </a:ext>
          </a:extLst>
        </a:blip>
        <a:stretch>
          <a:fillRect/>
        </a:stretch>
      </xdr:blipFill>
      <xdr:spPr>
        <a:xfrm>
          <a:off x="781050" y="4674870"/>
          <a:ext cx="941070" cy="922020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</xdr:colOff>
      <xdr:row>10</xdr:row>
      <xdr:rowOff>129541</xdr:rowOff>
    </xdr:from>
    <xdr:to>
      <xdr:col>15</xdr:col>
      <xdr:colOff>86939</xdr:colOff>
      <xdr:row>10</xdr:row>
      <xdr:rowOff>723901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69E1A2-9B4A-4B9C-87E0-DB2B22A04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6"/>
            </a:ext>
          </a:extLst>
        </a:blip>
        <a:stretch>
          <a:fillRect/>
        </a:stretch>
      </xdr:blipFill>
      <xdr:spPr>
        <a:xfrm>
          <a:off x="4838700" y="4023361"/>
          <a:ext cx="810839" cy="594360"/>
        </a:xfrm>
        <a:prstGeom prst="rect">
          <a:avLst/>
        </a:prstGeom>
      </xdr:spPr>
    </xdr:pic>
    <xdr:clientData/>
  </xdr:twoCellAnchor>
  <xdr:twoCellAnchor editAs="oneCell">
    <xdr:from>
      <xdr:col>17</xdr:col>
      <xdr:colOff>236220</xdr:colOff>
      <xdr:row>9</xdr:row>
      <xdr:rowOff>269939</xdr:rowOff>
    </xdr:from>
    <xdr:to>
      <xdr:col>19</xdr:col>
      <xdr:colOff>739140</xdr:colOff>
      <xdr:row>10</xdr:row>
      <xdr:rowOff>579120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6FDD392-AFBC-45CB-7828-614CD5957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8"/>
            </a:ext>
          </a:extLst>
        </a:blip>
        <a:stretch>
          <a:fillRect/>
        </a:stretch>
      </xdr:blipFill>
      <xdr:spPr>
        <a:xfrm>
          <a:off x="5981700" y="3858959"/>
          <a:ext cx="1341120" cy="613981"/>
        </a:xfrm>
        <a:prstGeom prst="rect">
          <a:avLst/>
        </a:prstGeom>
      </xdr:spPr>
    </xdr:pic>
    <xdr:clientData/>
  </xdr:twoCellAnchor>
  <xdr:twoCellAnchor editAs="oneCell">
    <xdr:from>
      <xdr:col>12</xdr:col>
      <xdr:colOff>272035</xdr:colOff>
      <xdr:row>7</xdr:row>
      <xdr:rowOff>171450</xdr:rowOff>
    </xdr:from>
    <xdr:to>
      <xdr:col>15</xdr:col>
      <xdr:colOff>55244</xdr:colOff>
      <xdr:row>8</xdr:row>
      <xdr:rowOff>232410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A825F34-0929-110C-6EB8-2EEF814F1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0"/>
            </a:ext>
          </a:extLst>
        </a:blip>
        <a:stretch>
          <a:fillRect/>
        </a:stretch>
      </xdr:blipFill>
      <xdr:spPr>
        <a:xfrm>
          <a:off x="4348735" y="2705100"/>
          <a:ext cx="1402459" cy="365760"/>
        </a:xfrm>
        <a:prstGeom prst="rect">
          <a:avLst/>
        </a:prstGeom>
      </xdr:spPr>
    </xdr:pic>
    <xdr:clientData/>
  </xdr:twoCellAnchor>
  <xdr:twoCellAnchor editAs="oneCell">
    <xdr:from>
      <xdr:col>12</xdr:col>
      <xdr:colOff>579120</xdr:colOff>
      <xdr:row>11</xdr:row>
      <xdr:rowOff>152400</xdr:rowOff>
    </xdr:from>
    <xdr:to>
      <xdr:col>14</xdr:col>
      <xdr:colOff>586740</xdr:colOff>
      <xdr:row>12</xdr:row>
      <xdr:rowOff>283845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6AC658A-9B5F-1922-5F79-0D69619FB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2"/>
            </a:ext>
          </a:extLst>
        </a:blip>
        <a:stretch>
          <a:fillRect/>
        </a:stretch>
      </xdr:blipFill>
      <xdr:spPr>
        <a:xfrm>
          <a:off x="4556760" y="4792980"/>
          <a:ext cx="845820" cy="436245"/>
        </a:xfrm>
        <a:prstGeom prst="rect">
          <a:avLst/>
        </a:prstGeom>
      </xdr:spPr>
    </xdr:pic>
    <xdr:clientData/>
  </xdr:twoCellAnchor>
  <xdr:twoCellAnchor editAs="oneCell">
    <xdr:from>
      <xdr:col>19</xdr:col>
      <xdr:colOff>533401</xdr:colOff>
      <xdr:row>12</xdr:row>
      <xdr:rowOff>5052</xdr:rowOff>
    </xdr:from>
    <xdr:to>
      <xdr:col>24</xdr:col>
      <xdr:colOff>200025</xdr:colOff>
      <xdr:row>12</xdr:row>
      <xdr:rowOff>628650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7972EF3-C9E7-8BE7-44D5-4C37805C2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4"/>
            </a:ext>
          </a:extLst>
        </a:blip>
        <a:stretch>
          <a:fillRect/>
        </a:stretch>
      </xdr:blipFill>
      <xdr:spPr>
        <a:xfrm>
          <a:off x="7277101" y="4958052"/>
          <a:ext cx="1476374" cy="623598"/>
        </a:xfrm>
        <a:prstGeom prst="rect">
          <a:avLst/>
        </a:prstGeom>
      </xdr:spPr>
    </xdr:pic>
    <xdr:clientData/>
  </xdr:twoCellAnchor>
  <xdr:twoCellAnchor editAs="oneCell">
    <xdr:from>
      <xdr:col>14</xdr:col>
      <xdr:colOff>647700</xdr:colOff>
      <xdr:row>14</xdr:row>
      <xdr:rowOff>7620</xdr:rowOff>
    </xdr:from>
    <xdr:to>
      <xdr:col>19</xdr:col>
      <xdr:colOff>510540</xdr:colOff>
      <xdr:row>14</xdr:row>
      <xdr:rowOff>694944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F6A4DA1-EE63-5D49-5044-5BA364BD2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6"/>
            </a:ext>
          </a:extLst>
        </a:blip>
        <a:stretch>
          <a:fillRect/>
        </a:stretch>
      </xdr:blipFill>
      <xdr:spPr>
        <a:xfrm>
          <a:off x="5581650" y="6017895"/>
          <a:ext cx="1672590" cy="687324"/>
        </a:xfrm>
        <a:prstGeom prst="rect">
          <a:avLst/>
        </a:prstGeom>
      </xdr:spPr>
    </xdr:pic>
    <xdr:clientData/>
  </xdr:twoCellAnchor>
  <xdr:oneCellAnchor>
    <xdr:from>
      <xdr:col>14</xdr:col>
      <xdr:colOff>647700</xdr:colOff>
      <xdr:row>15</xdr:row>
      <xdr:rowOff>278357</xdr:rowOff>
    </xdr:from>
    <xdr:ext cx="1630680" cy="18005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201BD2DC-1200-0204-4F58-271D399B4F0F}"/>
            </a:ext>
          </a:extLst>
        </xdr:cNvPr>
        <xdr:cNvSpPr txBox="1"/>
      </xdr:nvSpPr>
      <xdr:spPr>
        <a:xfrm>
          <a:off x="5463540" y="7022057"/>
          <a:ext cx="1630680" cy="1800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 sz="900"/>
        </a:p>
      </xdr:txBody>
    </xdr:sp>
    <xdr:clientData/>
  </xdr:oneCellAnchor>
  <xdr:twoCellAnchor editAs="oneCell">
    <xdr:from>
      <xdr:col>29</xdr:col>
      <xdr:colOff>264795</xdr:colOff>
      <xdr:row>13</xdr:row>
      <xdr:rowOff>85948</xdr:rowOff>
    </xdr:from>
    <xdr:to>
      <xdr:col>32</xdr:col>
      <xdr:colOff>507111</xdr:colOff>
      <xdr:row>15</xdr:row>
      <xdr:rowOff>11048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A12CDFE-5BEA-C57E-3185-DA8AB6B93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8"/>
            </a:ext>
          </a:extLst>
        </a:blip>
        <a:stretch>
          <a:fillRect/>
        </a:stretch>
      </xdr:blipFill>
      <xdr:spPr>
        <a:xfrm>
          <a:off x="10627995" y="5791423"/>
          <a:ext cx="1194816" cy="982375"/>
        </a:xfrm>
        <a:prstGeom prst="rect">
          <a:avLst/>
        </a:prstGeom>
      </xdr:spPr>
    </xdr:pic>
    <xdr:clientData/>
  </xdr:twoCellAnchor>
  <xdr:twoCellAnchor editAs="oneCell">
    <xdr:from>
      <xdr:col>29</xdr:col>
      <xdr:colOff>666750</xdr:colOff>
      <xdr:row>5</xdr:row>
      <xdr:rowOff>28574</xdr:rowOff>
    </xdr:from>
    <xdr:to>
      <xdr:col>34</xdr:col>
      <xdr:colOff>219075</xdr:colOff>
      <xdr:row>7</xdr:row>
      <xdr:rowOff>60960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84EB39-39DF-B589-7581-4A747BB02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0"/>
            </a:ext>
          </a:extLst>
        </a:blip>
        <a:stretch>
          <a:fillRect/>
        </a:stretch>
      </xdr:blipFill>
      <xdr:spPr>
        <a:xfrm>
          <a:off x="11029950" y="1504949"/>
          <a:ext cx="1362075" cy="1089661"/>
        </a:xfrm>
        <a:prstGeom prst="rect">
          <a:avLst/>
        </a:prstGeom>
      </xdr:spPr>
    </xdr:pic>
    <xdr:clientData/>
  </xdr:twoCellAnchor>
  <xdr:twoCellAnchor editAs="oneCell">
    <xdr:from>
      <xdr:col>27</xdr:col>
      <xdr:colOff>495300</xdr:colOff>
      <xdr:row>7</xdr:row>
      <xdr:rowOff>17183</xdr:rowOff>
    </xdr:from>
    <xdr:to>
      <xdr:col>30</xdr:col>
      <xdr:colOff>28575</xdr:colOff>
      <xdr:row>8</xdr:row>
      <xdr:rowOff>742950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91E577C-4C14-4BB0-FB67-4DF2F28BF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2"/>
            </a:ext>
          </a:extLst>
        </a:blip>
        <a:stretch>
          <a:fillRect/>
        </a:stretch>
      </xdr:blipFill>
      <xdr:spPr>
        <a:xfrm>
          <a:off x="10001250" y="2550833"/>
          <a:ext cx="1152525" cy="1030567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10</xdr:row>
      <xdr:rowOff>38100</xdr:rowOff>
    </xdr:from>
    <xdr:to>
      <xdr:col>24</xdr:col>
      <xdr:colOff>352425</xdr:colOff>
      <xdr:row>10</xdr:row>
      <xdr:rowOff>714375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824F3A4-395D-06E2-2CB9-C3B5CA159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4"/>
            </a:ext>
          </a:extLst>
        </a:blip>
        <a:stretch>
          <a:fillRect/>
        </a:stretch>
      </xdr:blipFill>
      <xdr:spPr>
        <a:xfrm>
          <a:off x="7667625" y="3933825"/>
          <a:ext cx="1238250" cy="676275"/>
        </a:xfrm>
        <a:prstGeom prst="rect">
          <a:avLst/>
        </a:prstGeom>
      </xdr:spPr>
    </xdr:pic>
    <xdr:clientData/>
  </xdr:twoCellAnchor>
  <xdr:twoCellAnchor editAs="oneCell">
    <xdr:from>
      <xdr:col>21</xdr:col>
      <xdr:colOff>85725</xdr:colOff>
      <xdr:row>13</xdr:row>
      <xdr:rowOff>208200</xdr:rowOff>
    </xdr:from>
    <xdr:to>
      <xdr:col>24</xdr:col>
      <xdr:colOff>295275</xdr:colOff>
      <xdr:row>14</xdr:row>
      <xdr:rowOff>733424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F76D3C5-EF4D-16C2-B01F-054BF2D3B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6"/>
            </a:ext>
          </a:extLst>
        </a:blip>
        <a:stretch>
          <a:fillRect/>
        </a:stretch>
      </xdr:blipFill>
      <xdr:spPr>
        <a:xfrm>
          <a:off x="7686675" y="5913675"/>
          <a:ext cx="1162050" cy="83002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66676</xdr:colOff>
      <xdr:row>10</xdr:row>
      <xdr:rowOff>723900</xdr:rowOff>
    </xdr:from>
    <xdr:to>
      <xdr:col>10</xdr:col>
      <xdr:colOff>47626</xdr:colOff>
      <xdr:row>12</xdr:row>
      <xdr:rowOff>657228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38A7F2A-78F3-1DBB-E1A8-06BC27B9C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8"/>
            </a:ext>
          </a:extLst>
        </a:blip>
        <a:stretch>
          <a:fillRect/>
        </a:stretch>
      </xdr:blipFill>
      <xdr:spPr>
        <a:xfrm>
          <a:off x="3095626" y="4619625"/>
          <a:ext cx="838200" cy="990603"/>
        </a:xfrm>
        <a:prstGeom prst="rect">
          <a:avLst/>
        </a:prstGeom>
      </xdr:spPr>
    </xdr:pic>
    <xdr:clientData/>
  </xdr:twoCellAnchor>
  <xdr:twoCellAnchor editAs="oneCell">
    <xdr:from>
      <xdr:col>29</xdr:col>
      <xdr:colOff>387251</xdr:colOff>
      <xdr:row>9</xdr:row>
      <xdr:rowOff>83374</xdr:rowOff>
    </xdr:from>
    <xdr:to>
      <xdr:col>30</xdr:col>
      <xdr:colOff>26683</xdr:colOff>
      <xdr:row>10</xdr:row>
      <xdr:rowOff>381000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30723E7-4CA7-6597-7827-9C4FCCF40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0"/>
            </a:ext>
          </a:extLst>
        </a:blip>
        <a:stretch>
          <a:fillRect/>
        </a:stretch>
      </xdr:blipFill>
      <xdr:spPr>
        <a:xfrm>
          <a:off x="10750451" y="3674299"/>
          <a:ext cx="401432" cy="602426"/>
        </a:xfrm>
        <a:prstGeom prst="rect">
          <a:avLst/>
        </a:prstGeom>
      </xdr:spPr>
    </xdr:pic>
    <xdr:clientData/>
  </xdr:twoCellAnchor>
  <xdr:twoCellAnchor editAs="oneCell">
    <xdr:from>
      <xdr:col>29</xdr:col>
      <xdr:colOff>314325</xdr:colOff>
      <xdr:row>10</xdr:row>
      <xdr:rowOff>715593</xdr:rowOff>
    </xdr:from>
    <xdr:to>
      <xdr:col>32</xdr:col>
      <xdr:colOff>428625</xdr:colOff>
      <xdr:row>12</xdr:row>
      <xdr:rowOff>749730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21026CA-1EA6-F61E-8969-94E40FE80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2"/>
            </a:ext>
          </a:extLst>
        </a:blip>
        <a:stretch>
          <a:fillRect/>
        </a:stretch>
      </xdr:blipFill>
      <xdr:spPr>
        <a:xfrm>
          <a:off x="10677525" y="4611318"/>
          <a:ext cx="1066800" cy="10914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1</xdr:row>
      <xdr:rowOff>71438</xdr:rowOff>
    </xdr:from>
    <xdr:to>
      <xdr:col>28</xdr:col>
      <xdr:colOff>19050</xdr:colOff>
      <xdr:row>1</xdr:row>
      <xdr:rowOff>366713</xdr:rowOff>
    </xdr:to>
    <xdr:grpSp>
      <xdr:nvGrpSpPr>
        <xdr:cNvPr id="128" name="Month 1" descr="Lime green bear face" title="Month 1 navigation button">
          <a:hlinkClick xmlns:r="http://schemas.openxmlformats.org/officeDocument/2006/relationships" r:id="rId1" tooltip="Click to view Month 1"/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GrpSpPr/>
      </xdr:nvGrpSpPr>
      <xdr:grpSpPr>
        <a:xfrm>
          <a:off x="9886950" y="290513"/>
          <a:ext cx="400050" cy="295275"/>
          <a:chOff x="9896475" y="300038"/>
          <a:chExt cx="400050" cy="295275"/>
        </a:xfrm>
      </xdr:grpSpPr>
      <xdr:sp macro="" textlink="">
        <xdr:nvSpPr>
          <xdr:cNvPr id="129" name="Freeform 5" descr="&quot;&quot;" title="Month 1 navigation">
            <a:hlinkClick xmlns:r="http://schemas.openxmlformats.org/officeDocument/2006/relationships" r:id="rId1" tooltip="Show Month #1"/>
            <a:extLst>
              <a:ext uri="{FF2B5EF4-FFF2-40B4-BE49-F238E27FC236}">
                <a16:creationId xmlns:a16="http://schemas.microsoft.com/office/drawing/2014/main" id="{00000000-0008-0000-0600-000081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19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7" y="185"/>
                </a:lnTo>
                <a:lnTo>
                  <a:pt x="404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7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0" name="Freeform 6">
            <a:extLst>
              <a:ext uri="{FF2B5EF4-FFF2-40B4-BE49-F238E27FC236}">
                <a16:creationId xmlns:a16="http://schemas.microsoft.com/office/drawing/2014/main" id="{00000000-0008-0000-0600-000082000000}"/>
              </a:ext>
            </a:extLst>
          </xdr:cNvPr>
          <xdr:cNvSpPr>
            <a:spLocks/>
          </xdr:cNvSpPr>
        </xdr:nvSpPr>
        <xdr:spPr bwMode="auto">
          <a:xfrm>
            <a:off x="99822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1" name="Freeform 7">
            <a:extLst>
              <a:ext uri="{FF2B5EF4-FFF2-40B4-BE49-F238E27FC236}">
                <a16:creationId xmlns:a16="http://schemas.microsoft.com/office/drawing/2014/main" id="{00000000-0008-0000-0600-000083000000}"/>
              </a:ext>
            </a:extLst>
          </xdr:cNvPr>
          <xdr:cNvSpPr>
            <a:spLocks/>
          </xdr:cNvSpPr>
        </xdr:nvSpPr>
        <xdr:spPr bwMode="auto">
          <a:xfrm>
            <a:off x="101727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2" name="Freeform 8">
            <a:extLst>
              <a:ext uri="{FF2B5EF4-FFF2-40B4-BE49-F238E27FC236}">
                <a16:creationId xmlns:a16="http://schemas.microsoft.com/office/drawing/2014/main" id="{00000000-0008-0000-0600-000084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3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3" y="60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3" name="Freeform 9">
            <a:extLst>
              <a:ext uri="{FF2B5EF4-FFF2-40B4-BE49-F238E27FC236}">
                <a16:creationId xmlns:a16="http://schemas.microsoft.com/office/drawing/2014/main" id="{00000000-0008-0000-0600-000085000000}"/>
              </a:ext>
            </a:extLst>
          </xdr:cNvPr>
          <xdr:cNvSpPr>
            <a:spLocks/>
          </xdr:cNvSpPr>
        </xdr:nvSpPr>
        <xdr:spPr bwMode="auto">
          <a:xfrm>
            <a:off x="10067925" y="481013"/>
            <a:ext cx="57150" cy="38100"/>
          </a:xfrm>
          <a:custGeom>
            <a:avLst/>
            <a:gdLst>
              <a:gd name="T0" fmla="*/ 34 w 67"/>
              <a:gd name="T1" fmla="*/ 0 h 49"/>
              <a:gd name="T2" fmla="*/ 46 w 67"/>
              <a:gd name="T3" fmla="*/ 2 h 49"/>
              <a:gd name="T4" fmla="*/ 54 w 67"/>
              <a:gd name="T5" fmla="*/ 6 h 49"/>
              <a:gd name="T6" fmla="*/ 57 w 67"/>
              <a:gd name="T7" fmla="*/ 12 h 49"/>
              <a:gd name="T8" fmla="*/ 55 w 67"/>
              <a:gd name="T9" fmla="*/ 17 h 49"/>
              <a:gd name="T10" fmla="*/ 48 w 67"/>
              <a:gd name="T11" fmla="*/ 20 h 49"/>
              <a:gd name="T12" fmla="*/ 38 w 67"/>
              <a:gd name="T13" fmla="*/ 23 h 49"/>
              <a:gd name="T14" fmla="*/ 38 w 67"/>
              <a:gd name="T15" fmla="*/ 26 h 49"/>
              <a:gd name="T16" fmla="*/ 37 w 67"/>
              <a:gd name="T17" fmla="*/ 28 h 49"/>
              <a:gd name="T18" fmla="*/ 38 w 67"/>
              <a:gd name="T19" fmla="*/ 32 h 49"/>
              <a:gd name="T20" fmla="*/ 39 w 67"/>
              <a:gd name="T21" fmla="*/ 37 h 49"/>
              <a:gd name="T22" fmla="*/ 43 w 67"/>
              <a:gd name="T23" fmla="*/ 39 h 49"/>
              <a:gd name="T24" fmla="*/ 45 w 67"/>
              <a:gd name="T25" fmla="*/ 41 h 49"/>
              <a:gd name="T26" fmla="*/ 49 w 67"/>
              <a:gd name="T27" fmla="*/ 42 h 49"/>
              <a:gd name="T28" fmla="*/ 50 w 67"/>
              <a:gd name="T29" fmla="*/ 41 h 49"/>
              <a:gd name="T30" fmla="*/ 52 w 67"/>
              <a:gd name="T31" fmla="*/ 41 h 49"/>
              <a:gd name="T32" fmla="*/ 54 w 67"/>
              <a:gd name="T33" fmla="*/ 41 h 49"/>
              <a:gd name="T34" fmla="*/ 56 w 67"/>
              <a:gd name="T35" fmla="*/ 39 h 49"/>
              <a:gd name="T36" fmla="*/ 58 w 67"/>
              <a:gd name="T37" fmla="*/ 38 h 49"/>
              <a:gd name="T38" fmla="*/ 59 w 67"/>
              <a:gd name="T39" fmla="*/ 35 h 49"/>
              <a:gd name="T40" fmla="*/ 60 w 67"/>
              <a:gd name="T41" fmla="*/ 31 h 49"/>
              <a:gd name="T42" fmla="*/ 67 w 67"/>
              <a:gd name="T43" fmla="*/ 31 h 49"/>
              <a:gd name="T44" fmla="*/ 64 w 67"/>
              <a:gd name="T45" fmla="*/ 41 h 49"/>
              <a:gd name="T46" fmla="*/ 58 w 67"/>
              <a:gd name="T47" fmla="*/ 47 h 49"/>
              <a:gd name="T48" fmla="*/ 49 w 67"/>
              <a:gd name="T49" fmla="*/ 49 h 49"/>
              <a:gd name="T50" fmla="*/ 44 w 67"/>
              <a:gd name="T51" fmla="*/ 49 h 49"/>
              <a:gd name="T52" fmla="*/ 40 w 67"/>
              <a:gd name="T53" fmla="*/ 47 h 49"/>
              <a:gd name="T54" fmla="*/ 36 w 67"/>
              <a:gd name="T55" fmla="*/ 43 h 49"/>
              <a:gd name="T56" fmla="*/ 34 w 67"/>
              <a:gd name="T57" fmla="*/ 40 h 49"/>
              <a:gd name="T58" fmla="*/ 31 w 67"/>
              <a:gd name="T59" fmla="*/ 43 h 49"/>
              <a:gd name="T60" fmla="*/ 27 w 67"/>
              <a:gd name="T61" fmla="*/ 47 h 49"/>
              <a:gd name="T62" fmla="*/ 23 w 67"/>
              <a:gd name="T63" fmla="*/ 49 h 49"/>
              <a:gd name="T64" fmla="*/ 19 w 67"/>
              <a:gd name="T65" fmla="*/ 49 h 49"/>
              <a:gd name="T66" fmla="*/ 9 w 67"/>
              <a:gd name="T67" fmla="*/ 47 h 49"/>
              <a:gd name="T68" fmla="*/ 3 w 67"/>
              <a:gd name="T69" fmla="*/ 41 h 49"/>
              <a:gd name="T70" fmla="*/ 0 w 67"/>
              <a:gd name="T71" fmla="*/ 31 h 49"/>
              <a:gd name="T72" fmla="*/ 8 w 67"/>
              <a:gd name="T73" fmla="*/ 31 h 49"/>
              <a:gd name="T74" fmla="*/ 8 w 67"/>
              <a:gd name="T75" fmla="*/ 35 h 49"/>
              <a:gd name="T76" fmla="*/ 10 w 67"/>
              <a:gd name="T77" fmla="*/ 38 h 49"/>
              <a:gd name="T78" fmla="*/ 11 w 67"/>
              <a:gd name="T79" fmla="*/ 39 h 49"/>
              <a:gd name="T80" fmla="*/ 13 w 67"/>
              <a:gd name="T81" fmla="*/ 41 h 49"/>
              <a:gd name="T82" fmla="*/ 15 w 67"/>
              <a:gd name="T83" fmla="*/ 41 h 49"/>
              <a:gd name="T84" fmla="*/ 18 w 67"/>
              <a:gd name="T85" fmla="*/ 41 h 49"/>
              <a:gd name="T86" fmla="*/ 19 w 67"/>
              <a:gd name="T87" fmla="*/ 42 h 49"/>
              <a:gd name="T88" fmla="*/ 22 w 67"/>
              <a:gd name="T89" fmla="*/ 41 h 49"/>
              <a:gd name="T90" fmla="*/ 25 w 67"/>
              <a:gd name="T91" fmla="*/ 39 h 49"/>
              <a:gd name="T92" fmla="*/ 27 w 67"/>
              <a:gd name="T93" fmla="*/ 37 h 49"/>
              <a:gd name="T94" fmla="*/ 30 w 67"/>
              <a:gd name="T95" fmla="*/ 32 h 49"/>
              <a:gd name="T96" fmla="*/ 30 w 67"/>
              <a:gd name="T97" fmla="*/ 28 h 49"/>
              <a:gd name="T98" fmla="*/ 30 w 67"/>
              <a:gd name="T99" fmla="*/ 26 h 49"/>
              <a:gd name="T100" fmla="*/ 28 w 67"/>
              <a:gd name="T101" fmla="*/ 23 h 49"/>
              <a:gd name="T102" fmla="*/ 20 w 67"/>
              <a:gd name="T103" fmla="*/ 20 h 49"/>
              <a:gd name="T104" fmla="*/ 13 w 67"/>
              <a:gd name="T105" fmla="*/ 17 h 49"/>
              <a:gd name="T106" fmla="*/ 11 w 67"/>
              <a:gd name="T107" fmla="*/ 12 h 49"/>
              <a:gd name="T108" fmla="*/ 14 w 67"/>
              <a:gd name="T109" fmla="*/ 6 h 49"/>
              <a:gd name="T110" fmla="*/ 22 w 67"/>
              <a:gd name="T111" fmla="*/ 2 h 49"/>
              <a:gd name="T112" fmla="*/ 34 w 67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9">
                <a:moveTo>
                  <a:pt x="34" y="0"/>
                </a:moveTo>
                <a:lnTo>
                  <a:pt x="46" y="2"/>
                </a:lnTo>
                <a:lnTo>
                  <a:pt x="54" y="6"/>
                </a:lnTo>
                <a:lnTo>
                  <a:pt x="57" y="12"/>
                </a:lnTo>
                <a:lnTo>
                  <a:pt x="55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3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7" y="31"/>
                </a:lnTo>
                <a:lnTo>
                  <a:pt x="64" y="41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1" y="43"/>
                </a:lnTo>
                <a:lnTo>
                  <a:pt x="27" y="47"/>
                </a:lnTo>
                <a:lnTo>
                  <a:pt x="23" y="49"/>
                </a:lnTo>
                <a:lnTo>
                  <a:pt x="19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8" y="31"/>
                </a:lnTo>
                <a:lnTo>
                  <a:pt x="8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8" y="41"/>
                </a:lnTo>
                <a:lnTo>
                  <a:pt x="19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30" y="32"/>
                </a:lnTo>
                <a:lnTo>
                  <a:pt x="30" y="28"/>
                </a:lnTo>
                <a:lnTo>
                  <a:pt x="30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71438</xdr:rowOff>
    </xdr:from>
    <xdr:to>
      <xdr:col>29</xdr:col>
      <xdr:colOff>466725</xdr:colOff>
      <xdr:row>1</xdr:row>
      <xdr:rowOff>366713</xdr:rowOff>
    </xdr:to>
    <xdr:grpSp>
      <xdr:nvGrpSpPr>
        <xdr:cNvPr id="134" name="Month 2" descr="Orange bear face" title="Month 2 navigation button">
          <a:hlinkClick xmlns:r="http://schemas.openxmlformats.org/officeDocument/2006/relationships" r:id="rId2" tooltip="Click to view Month 2"/>
          <a:extLst>
            <a:ext uri="{FF2B5EF4-FFF2-40B4-BE49-F238E27FC236}">
              <a16:creationId xmlns:a16="http://schemas.microsoft.com/office/drawing/2014/main" id="{00000000-0008-0000-0600-000086000000}"/>
            </a:ext>
          </a:extLst>
        </xdr:cNvPr>
        <xdr:cNvGrpSpPr/>
      </xdr:nvGrpSpPr>
      <xdr:grpSpPr>
        <a:xfrm>
          <a:off x="10429875" y="290513"/>
          <a:ext cx="400050" cy="295275"/>
          <a:chOff x="10439400" y="300038"/>
          <a:chExt cx="400050" cy="295275"/>
        </a:xfrm>
      </xdr:grpSpPr>
      <xdr:sp macro="" textlink="">
        <xdr:nvSpPr>
          <xdr:cNvPr id="135" name="Freeform 10">
            <a:hlinkClick xmlns:r="http://schemas.openxmlformats.org/officeDocument/2006/relationships" r:id="rId2" tooltip="Show Month #2"/>
            <a:extLst>
              <a:ext uri="{FF2B5EF4-FFF2-40B4-BE49-F238E27FC236}">
                <a16:creationId xmlns:a16="http://schemas.microsoft.com/office/drawing/2014/main" id="{00000000-0008-0000-0600-000087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3000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6 h 345"/>
              <a:gd name="T24" fmla="*/ 322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7 h 345"/>
              <a:gd name="T44" fmla="*/ 127 w 458"/>
              <a:gd name="T45" fmla="*/ 169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3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6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6" name="Freeform 11">
            <a:extLst>
              <a:ext uri="{FF2B5EF4-FFF2-40B4-BE49-F238E27FC236}">
                <a16:creationId xmlns:a16="http://schemas.microsoft.com/office/drawing/2014/main" id="{00000000-0008-0000-0600-000088000000}"/>
              </a:ext>
            </a:extLst>
          </xdr:cNvPr>
          <xdr:cNvSpPr>
            <a:spLocks/>
          </xdr:cNvSpPr>
        </xdr:nvSpPr>
        <xdr:spPr bwMode="auto">
          <a:xfrm>
            <a:off x="105251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7" name="Freeform 12">
            <a:extLst>
              <a:ext uri="{FF2B5EF4-FFF2-40B4-BE49-F238E27FC236}">
                <a16:creationId xmlns:a16="http://schemas.microsoft.com/office/drawing/2014/main" id="{00000000-0008-0000-0600-000089000000}"/>
              </a:ext>
            </a:extLst>
          </xdr:cNvPr>
          <xdr:cNvSpPr>
            <a:spLocks/>
          </xdr:cNvSpPr>
        </xdr:nvSpPr>
        <xdr:spPr bwMode="auto">
          <a:xfrm>
            <a:off x="107156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8" name="Freeform 13">
            <a:extLst>
              <a:ext uri="{FF2B5EF4-FFF2-40B4-BE49-F238E27FC236}">
                <a16:creationId xmlns:a16="http://schemas.microsoft.com/office/drawing/2014/main" id="{00000000-0008-0000-0600-00008A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5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9" name="Freeform 14">
            <a:extLst>
              <a:ext uri="{FF2B5EF4-FFF2-40B4-BE49-F238E27FC236}">
                <a16:creationId xmlns:a16="http://schemas.microsoft.com/office/drawing/2014/main" id="{00000000-0008-0000-0600-00008B000000}"/>
              </a:ext>
            </a:extLst>
          </xdr:cNvPr>
          <xdr:cNvSpPr>
            <a:spLocks/>
          </xdr:cNvSpPr>
        </xdr:nvSpPr>
        <xdr:spPr bwMode="auto">
          <a:xfrm>
            <a:off x="10610850" y="481013"/>
            <a:ext cx="57150" cy="38100"/>
          </a:xfrm>
          <a:custGeom>
            <a:avLst/>
            <a:gdLst>
              <a:gd name="T0" fmla="*/ 34 w 66"/>
              <a:gd name="T1" fmla="*/ 0 h 49"/>
              <a:gd name="T2" fmla="*/ 46 w 66"/>
              <a:gd name="T3" fmla="*/ 2 h 49"/>
              <a:gd name="T4" fmla="*/ 53 w 66"/>
              <a:gd name="T5" fmla="*/ 6 h 49"/>
              <a:gd name="T6" fmla="*/ 57 w 66"/>
              <a:gd name="T7" fmla="*/ 12 h 49"/>
              <a:gd name="T8" fmla="*/ 54 w 66"/>
              <a:gd name="T9" fmla="*/ 17 h 49"/>
              <a:gd name="T10" fmla="*/ 48 w 66"/>
              <a:gd name="T11" fmla="*/ 20 h 49"/>
              <a:gd name="T12" fmla="*/ 38 w 66"/>
              <a:gd name="T13" fmla="*/ 23 h 49"/>
              <a:gd name="T14" fmla="*/ 38 w 66"/>
              <a:gd name="T15" fmla="*/ 26 h 49"/>
              <a:gd name="T16" fmla="*/ 37 w 66"/>
              <a:gd name="T17" fmla="*/ 28 h 49"/>
              <a:gd name="T18" fmla="*/ 38 w 66"/>
              <a:gd name="T19" fmla="*/ 32 h 49"/>
              <a:gd name="T20" fmla="*/ 39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9 w 66"/>
              <a:gd name="T27" fmla="*/ 42 h 49"/>
              <a:gd name="T28" fmla="*/ 50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8 w 66"/>
              <a:gd name="T37" fmla="*/ 38 h 49"/>
              <a:gd name="T38" fmla="*/ 59 w 66"/>
              <a:gd name="T39" fmla="*/ 35 h 49"/>
              <a:gd name="T40" fmla="*/ 60 w 66"/>
              <a:gd name="T41" fmla="*/ 31 h 49"/>
              <a:gd name="T42" fmla="*/ 66 w 66"/>
              <a:gd name="T43" fmla="*/ 31 h 49"/>
              <a:gd name="T44" fmla="*/ 64 w 66"/>
              <a:gd name="T45" fmla="*/ 40 h 49"/>
              <a:gd name="T46" fmla="*/ 58 w 66"/>
              <a:gd name="T47" fmla="*/ 47 h 49"/>
              <a:gd name="T48" fmla="*/ 49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4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3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0 h 49"/>
              <a:gd name="T70" fmla="*/ 0 w 66"/>
              <a:gd name="T71" fmla="*/ 31 h 49"/>
              <a:gd name="T72" fmla="*/ 8 w 66"/>
              <a:gd name="T73" fmla="*/ 31 h 49"/>
              <a:gd name="T74" fmla="*/ 9 w 66"/>
              <a:gd name="T75" fmla="*/ 35 h 49"/>
              <a:gd name="T76" fmla="*/ 10 w 66"/>
              <a:gd name="T77" fmla="*/ 38 h 49"/>
              <a:gd name="T78" fmla="*/ 11 w 66"/>
              <a:gd name="T79" fmla="*/ 39 h 49"/>
              <a:gd name="T80" fmla="*/ 13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5 w 66"/>
              <a:gd name="T91" fmla="*/ 39 h 49"/>
              <a:gd name="T92" fmla="*/ 27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8 w 66"/>
              <a:gd name="T101" fmla="*/ 23 h 49"/>
              <a:gd name="T102" fmla="*/ 20 w 66"/>
              <a:gd name="T103" fmla="*/ 20 h 49"/>
              <a:gd name="T104" fmla="*/ 13 w 66"/>
              <a:gd name="T105" fmla="*/ 17 h 49"/>
              <a:gd name="T106" fmla="*/ 11 w 66"/>
              <a:gd name="T107" fmla="*/ 12 h 49"/>
              <a:gd name="T108" fmla="*/ 14 w 66"/>
              <a:gd name="T109" fmla="*/ 6 h 49"/>
              <a:gd name="T110" fmla="*/ 22 w 66"/>
              <a:gd name="T111" fmla="*/ 2 h 49"/>
              <a:gd name="T112" fmla="*/ 34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4" y="0"/>
                </a:moveTo>
                <a:lnTo>
                  <a:pt x="46" y="2"/>
                </a:lnTo>
                <a:lnTo>
                  <a:pt x="53" y="6"/>
                </a:lnTo>
                <a:lnTo>
                  <a:pt x="57" y="12"/>
                </a:lnTo>
                <a:lnTo>
                  <a:pt x="54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2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6" y="31"/>
                </a:lnTo>
                <a:lnTo>
                  <a:pt x="64" y="40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0" y="43"/>
                </a:lnTo>
                <a:lnTo>
                  <a:pt x="27" y="47"/>
                </a:lnTo>
                <a:lnTo>
                  <a:pt x="23" y="49"/>
                </a:lnTo>
                <a:lnTo>
                  <a:pt x="18" y="49"/>
                </a:lnTo>
                <a:lnTo>
                  <a:pt x="9" y="47"/>
                </a:lnTo>
                <a:lnTo>
                  <a:pt x="3" y="40"/>
                </a:lnTo>
                <a:lnTo>
                  <a:pt x="0" y="31"/>
                </a:lnTo>
                <a:lnTo>
                  <a:pt x="8" y="31"/>
                </a:lnTo>
                <a:lnTo>
                  <a:pt x="9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71438</xdr:rowOff>
    </xdr:from>
    <xdr:to>
      <xdr:col>32</xdr:col>
      <xdr:colOff>57150</xdr:colOff>
      <xdr:row>1</xdr:row>
      <xdr:rowOff>366713</xdr:rowOff>
    </xdr:to>
    <xdr:grpSp>
      <xdr:nvGrpSpPr>
        <xdr:cNvPr id="140" name="Month 3" descr="Pink bear face" title="Month 3 navigation button">
          <a:hlinkClick xmlns:r="http://schemas.openxmlformats.org/officeDocument/2006/relationships" r:id="rId3" tooltip="Click to view Month 3"/>
          <a:extLst>
            <a:ext uri="{FF2B5EF4-FFF2-40B4-BE49-F238E27FC236}">
              <a16:creationId xmlns:a16="http://schemas.microsoft.com/office/drawing/2014/main" id="{00000000-0008-0000-0600-00008C000000}"/>
            </a:ext>
          </a:extLst>
        </xdr:cNvPr>
        <xdr:cNvGrpSpPr/>
      </xdr:nvGrpSpPr>
      <xdr:grpSpPr>
        <a:xfrm>
          <a:off x="10972800" y="290513"/>
          <a:ext cx="400050" cy="295275"/>
          <a:chOff x="10982325" y="300038"/>
          <a:chExt cx="400050" cy="295275"/>
        </a:xfrm>
      </xdr:grpSpPr>
      <xdr:sp macro="" textlink="">
        <xdr:nvSpPr>
          <xdr:cNvPr id="141" name="Freeform 15">
            <a:hlinkClick xmlns:r="http://schemas.openxmlformats.org/officeDocument/2006/relationships" r:id="rId3" tooltip="Show Month #3"/>
            <a:extLst>
              <a:ext uri="{FF2B5EF4-FFF2-40B4-BE49-F238E27FC236}">
                <a16:creationId xmlns:a16="http://schemas.microsoft.com/office/drawing/2014/main" id="{00000000-0008-0000-0600-00008D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5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3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2" name="Freeform 16">
            <a:extLst>
              <a:ext uri="{FF2B5EF4-FFF2-40B4-BE49-F238E27FC236}">
                <a16:creationId xmlns:a16="http://schemas.microsoft.com/office/drawing/2014/main" id="{00000000-0008-0000-0600-00008E000000}"/>
              </a:ext>
            </a:extLst>
          </xdr:cNvPr>
          <xdr:cNvSpPr>
            <a:spLocks/>
          </xdr:cNvSpPr>
        </xdr:nvSpPr>
        <xdr:spPr bwMode="auto">
          <a:xfrm>
            <a:off x="11068050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3" name="Freeform 17">
            <a:extLst>
              <a:ext uri="{FF2B5EF4-FFF2-40B4-BE49-F238E27FC236}">
                <a16:creationId xmlns:a16="http://schemas.microsoft.com/office/drawing/2014/main" id="{00000000-0008-0000-0600-00008F000000}"/>
              </a:ext>
            </a:extLst>
          </xdr:cNvPr>
          <xdr:cNvSpPr>
            <a:spLocks/>
          </xdr:cNvSpPr>
        </xdr:nvSpPr>
        <xdr:spPr bwMode="auto">
          <a:xfrm>
            <a:off x="1125855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4" name="Freeform 18">
            <a:extLst>
              <a:ext uri="{FF2B5EF4-FFF2-40B4-BE49-F238E27FC236}">
                <a16:creationId xmlns:a16="http://schemas.microsoft.com/office/drawing/2014/main" id="{00000000-0008-0000-0600-000090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2 w 98"/>
              <a:gd name="T29" fmla="*/ 68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0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2" y="56"/>
                </a:lnTo>
                <a:lnTo>
                  <a:pt x="16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2" y="68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5" name="Freeform 19">
            <a:extLst>
              <a:ext uri="{FF2B5EF4-FFF2-40B4-BE49-F238E27FC236}">
                <a16:creationId xmlns:a16="http://schemas.microsoft.com/office/drawing/2014/main" id="{00000000-0008-0000-0600-000091000000}"/>
              </a:ext>
            </a:extLst>
          </xdr:cNvPr>
          <xdr:cNvSpPr>
            <a:spLocks/>
          </xdr:cNvSpPr>
        </xdr:nvSpPr>
        <xdr:spPr bwMode="auto">
          <a:xfrm>
            <a:off x="11153775" y="481013"/>
            <a:ext cx="57150" cy="38100"/>
          </a:xfrm>
          <a:custGeom>
            <a:avLst/>
            <a:gdLst>
              <a:gd name="T0" fmla="*/ 33 w 65"/>
              <a:gd name="T1" fmla="*/ 0 h 49"/>
              <a:gd name="T2" fmla="*/ 45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6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4 w 65"/>
              <a:gd name="T35" fmla="*/ 39 h 49"/>
              <a:gd name="T36" fmla="*/ 57 w 65"/>
              <a:gd name="T37" fmla="*/ 38 h 49"/>
              <a:gd name="T38" fmla="*/ 58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7 w 65"/>
              <a:gd name="T47" fmla="*/ 47 h 49"/>
              <a:gd name="T48" fmla="*/ 48 w 65"/>
              <a:gd name="T49" fmla="*/ 49 h 49"/>
              <a:gd name="T50" fmla="*/ 42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3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8 w 65"/>
              <a:gd name="T75" fmla="*/ 35 h 49"/>
              <a:gd name="T76" fmla="*/ 9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1 w 65"/>
              <a:gd name="T111" fmla="*/ 2 h 49"/>
              <a:gd name="T112" fmla="*/ 33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3" y="0"/>
                </a:moveTo>
                <a:lnTo>
                  <a:pt x="45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6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4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7" y="47"/>
                </a:lnTo>
                <a:lnTo>
                  <a:pt x="48" y="49"/>
                </a:lnTo>
                <a:lnTo>
                  <a:pt x="42" y="49"/>
                </a:lnTo>
                <a:lnTo>
                  <a:pt x="39" y="47"/>
                </a:lnTo>
                <a:lnTo>
                  <a:pt x="36" y="43"/>
                </a:lnTo>
                <a:lnTo>
                  <a:pt x="33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71438</xdr:rowOff>
    </xdr:from>
    <xdr:to>
      <xdr:col>32</xdr:col>
      <xdr:colOff>600075</xdr:colOff>
      <xdr:row>1</xdr:row>
      <xdr:rowOff>366713</xdr:rowOff>
    </xdr:to>
    <xdr:grpSp>
      <xdr:nvGrpSpPr>
        <xdr:cNvPr id="146" name="Month 4" descr="Red bear face" title="Month 4 navigation button">
          <a:hlinkClick xmlns:r="http://schemas.openxmlformats.org/officeDocument/2006/relationships" r:id="rId4" tooltip="Click to view Month 4"/>
          <a:extLst>
            <a:ext uri="{FF2B5EF4-FFF2-40B4-BE49-F238E27FC236}">
              <a16:creationId xmlns:a16="http://schemas.microsoft.com/office/drawing/2014/main" id="{00000000-0008-0000-0600-000092000000}"/>
            </a:ext>
          </a:extLst>
        </xdr:cNvPr>
        <xdr:cNvGrpSpPr/>
      </xdr:nvGrpSpPr>
      <xdr:grpSpPr>
        <a:xfrm>
          <a:off x="11515725" y="290513"/>
          <a:ext cx="400050" cy="295275"/>
          <a:chOff x="11525250" y="300038"/>
          <a:chExt cx="400050" cy="295275"/>
        </a:xfrm>
      </xdr:grpSpPr>
      <xdr:sp macro="" textlink="">
        <xdr:nvSpPr>
          <xdr:cNvPr id="147" name="Freeform 20">
            <a:hlinkClick xmlns:r="http://schemas.openxmlformats.org/officeDocument/2006/relationships" r:id="rId4" tooltip="Show Month #4"/>
            <a:extLst>
              <a:ext uri="{FF2B5EF4-FFF2-40B4-BE49-F238E27FC236}">
                <a16:creationId xmlns:a16="http://schemas.microsoft.com/office/drawing/2014/main" id="{00000000-0008-0000-0600-000093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4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8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2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4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8" name="Freeform 21">
            <a:extLst>
              <a:ext uri="{FF2B5EF4-FFF2-40B4-BE49-F238E27FC236}">
                <a16:creationId xmlns:a16="http://schemas.microsoft.com/office/drawing/2014/main" id="{00000000-0008-0000-0600-000094000000}"/>
              </a:ext>
            </a:extLst>
          </xdr:cNvPr>
          <xdr:cNvSpPr>
            <a:spLocks/>
          </xdr:cNvSpPr>
        </xdr:nvSpPr>
        <xdr:spPr bwMode="auto">
          <a:xfrm>
            <a:off x="1161097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9" name="Freeform 22">
            <a:extLst>
              <a:ext uri="{FF2B5EF4-FFF2-40B4-BE49-F238E27FC236}">
                <a16:creationId xmlns:a16="http://schemas.microsoft.com/office/drawing/2014/main" id="{00000000-0008-0000-0600-000095000000}"/>
              </a:ext>
            </a:extLst>
          </xdr:cNvPr>
          <xdr:cNvSpPr>
            <a:spLocks/>
          </xdr:cNvSpPr>
        </xdr:nvSpPr>
        <xdr:spPr bwMode="auto">
          <a:xfrm>
            <a:off x="11801475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0" name="Freeform 23">
            <a:extLst>
              <a:ext uri="{FF2B5EF4-FFF2-40B4-BE49-F238E27FC236}">
                <a16:creationId xmlns:a16="http://schemas.microsoft.com/office/drawing/2014/main" id="{00000000-0008-0000-0600-000096000000}"/>
              </a:ext>
            </a:extLst>
          </xdr:cNvPr>
          <xdr:cNvSpPr>
            <a:spLocks noEditPoints="1"/>
          </xdr:cNvSpPr>
        </xdr:nvSpPr>
        <xdr:spPr bwMode="auto">
          <a:xfrm>
            <a:off x="11687175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7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5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5"/>
                </a:lnTo>
                <a:lnTo>
                  <a:pt x="82" y="56"/>
                </a:lnTo>
                <a:lnTo>
                  <a:pt x="76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1" name="Freeform 24">
            <a:extLst>
              <a:ext uri="{FF2B5EF4-FFF2-40B4-BE49-F238E27FC236}">
                <a16:creationId xmlns:a16="http://schemas.microsoft.com/office/drawing/2014/main" id="{00000000-0008-0000-0600-000097000000}"/>
              </a:ext>
            </a:extLst>
          </xdr:cNvPr>
          <xdr:cNvSpPr>
            <a:spLocks/>
          </xdr:cNvSpPr>
        </xdr:nvSpPr>
        <xdr:spPr bwMode="auto">
          <a:xfrm>
            <a:off x="11696700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0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0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71438</xdr:rowOff>
    </xdr:from>
    <xdr:to>
      <xdr:col>34</xdr:col>
      <xdr:colOff>285750</xdr:colOff>
      <xdr:row>1</xdr:row>
      <xdr:rowOff>366713</xdr:rowOff>
    </xdr:to>
    <xdr:grpSp>
      <xdr:nvGrpSpPr>
        <xdr:cNvPr id="152" name="Month 5" descr="Blue bear face" title="Month 5 navigation button">
          <a:hlinkClick xmlns:r="http://schemas.openxmlformats.org/officeDocument/2006/relationships" r:id="rId5" tooltip="Click to view Month 5"/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GrpSpPr/>
      </xdr:nvGrpSpPr>
      <xdr:grpSpPr>
        <a:xfrm>
          <a:off x="12058650" y="290513"/>
          <a:ext cx="400050" cy="295275"/>
          <a:chOff x="12068175" y="300038"/>
          <a:chExt cx="400050" cy="295275"/>
        </a:xfrm>
      </xdr:grpSpPr>
      <xdr:sp macro="" textlink="">
        <xdr:nvSpPr>
          <xdr:cNvPr id="153" name="Freeform 25">
            <a:hlinkClick xmlns:r="http://schemas.openxmlformats.org/officeDocument/2006/relationships" r:id="rId5" tooltip="Show Month #5"/>
            <a:extLst>
              <a:ext uri="{FF2B5EF4-FFF2-40B4-BE49-F238E27FC236}">
                <a16:creationId xmlns:a16="http://schemas.microsoft.com/office/drawing/2014/main" id="{00000000-0008-0000-0600-000099000000}"/>
              </a:ext>
            </a:extLst>
          </xdr:cNvPr>
          <xdr:cNvSpPr>
            <a:spLocks noEditPoints="1"/>
          </xdr:cNvSpPr>
        </xdr:nvSpPr>
        <xdr:spPr bwMode="auto">
          <a:xfrm>
            <a:off x="120681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5 w 458"/>
              <a:gd name="T11" fmla="*/ 277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2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2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3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5" y="277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2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8"/>
                </a:lnTo>
                <a:lnTo>
                  <a:pt x="139" y="187"/>
                </a:lnTo>
                <a:lnTo>
                  <a:pt x="136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3"/>
                </a:lnTo>
                <a:lnTo>
                  <a:pt x="340" y="19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7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2"/>
                </a:lnTo>
                <a:lnTo>
                  <a:pt x="407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6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6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4" name="Freeform 26">
            <a:extLst>
              <a:ext uri="{FF2B5EF4-FFF2-40B4-BE49-F238E27FC236}">
                <a16:creationId xmlns:a16="http://schemas.microsoft.com/office/drawing/2014/main" id="{00000000-0008-0000-0600-00009A000000}"/>
              </a:ext>
            </a:extLst>
          </xdr:cNvPr>
          <xdr:cNvSpPr>
            <a:spLocks/>
          </xdr:cNvSpPr>
        </xdr:nvSpPr>
        <xdr:spPr bwMode="auto">
          <a:xfrm>
            <a:off x="121539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5" name="Freeform 27">
            <a:extLst>
              <a:ext uri="{FF2B5EF4-FFF2-40B4-BE49-F238E27FC236}">
                <a16:creationId xmlns:a16="http://schemas.microsoft.com/office/drawing/2014/main" id="{00000000-0008-0000-0600-00009B000000}"/>
              </a:ext>
            </a:extLst>
          </xdr:cNvPr>
          <xdr:cNvSpPr>
            <a:spLocks/>
          </xdr:cNvSpPr>
        </xdr:nvSpPr>
        <xdr:spPr bwMode="auto">
          <a:xfrm>
            <a:off x="123444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6" name="Freeform 28">
            <a:extLst>
              <a:ext uri="{FF2B5EF4-FFF2-40B4-BE49-F238E27FC236}">
                <a16:creationId xmlns:a16="http://schemas.microsoft.com/office/drawing/2014/main" id="{00000000-0008-0000-0600-00009C000000}"/>
              </a:ext>
            </a:extLst>
          </xdr:cNvPr>
          <xdr:cNvSpPr>
            <a:spLocks noEditPoints="1"/>
          </xdr:cNvSpPr>
        </xdr:nvSpPr>
        <xdr:spPr bwMode="auto">
          <a:xfrm>
            <a:off x="122301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7" name="Freeform 29">
            <a:extLst>
              <a:ext uri="{FF2B5EF4-FFF2-40B4-BE49-F238E27FC236}">
                <a16:creationId xmlns:a16="http://schemas.microsoft.com/office/drawing/2014/main" id="{00000000-0008-0000-0600-00009D000000}"/>
              </a:ext>
            </a:extLst>
          </xdr:cNvPr>
          <xdr:cNvSpPr>
            <a:spLocks/>
          </xdr:cNvSpPr>
        </xdr:nvSpPr>
        <xdr:spPr bwMode="auto">
          <a:xfrm>
            <a:off x="12239625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6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9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8 w 65"/>
              <a:gd name="T41" fmla="*/ 31 h 49"/>
              <a:gd name="T42" fmla="*/ 65 w 65"/>
              <a:gd name="T43" fmla="*/ 31 h 49"/>
              <a:gd name="T44" fmla="*/ 63 w 65"/>
              <a:gd name="T45" fmla="*/ 41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1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1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9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9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6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9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8" y="31"/>
                </a:lnTo>
                <a:lnTo>
                  <a:pt x="65" y="31"/>
                </a:lnTo>
                <a:lnTo>
                  <a:pt x="63" y="41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1" y="49"/>
                </a:lnTo>
                <a:lnTo>
                  <a:pt x="17" y="49"/>
                </a:lnTo>
                <a:lnTo>
                  <a:pt x="8" y="47"/>
                </a:lnTo>
                <a:lnTo>
                  <a:pt x="2" y="41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9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9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71438</xdr:rowOff>
    </xdr:from>
    <xdr:to>
      <xdr:col>35</xdr:col>
      <xdr:colOff>66675</xdr:colOff>
      <xdr:row>1</xdr:row>
      <xdr:rowOff>366713</xdr:rowOff>
    </xdr:to>
    <xdr:grpSp>
      <xdr:nvGrpSpPr>
        <xdr:cNvPr id="158" name="Month 6" descr="Green bear face" title="Month 6 navigation button">
          <a:hlinkClick xmlns:r="http://schemas.openxmlformats.org/officeDocument/2006/relationships" r:id="rId6" tooltip="Click to view Month 6"/>
          <a:extLst>
            <a:ext uri="{FF2B5EF4-FFF2-40B4-BE49-F238E27FC236}">
              <a16:creationId xmlns:a16="http://schemas.microsoft.com/office/drawing/2014/main" id="{00000000-0008-0000-0600-00009E000000}"/>
            </a:ext>
          </a:extLst>
        </xdr:cNvPr>
        <xdr:cNvGrpSpPr/>
      </xdr:nvGrpSpPr>
      <xdr:grpSpPr>
        <a:xfrm>
          <a:off x="12601575" y="290513"/>
          <a:ext cx="400050" cy="295275"/>
          <a:chOff x="12611100" y="300038"/>
          <a:chExt cx="400050" cy="295275"/>
        </a:xfrm>
      </xdr:grpSpPr>
      <xdr:sp macro="" textlink="">
        <xdr:nvSpPr>
          <xdr:cNvPr id="159" name="Freeform 30">
            <a:hlinkClick xmlns:r="http://schemas.openxmlformats.org/officeDocument/2006/relationships" r:id="rId6" tooltip="Show Month #6"/>
            <a:extLst>
              <a:ext uri="{FF2B5EF4-FFF2-40B4-BE49-F238E27FC236}">
                <a16:creationId xmlns:a16="http://schemas.microsoft.com/office/drawing/2014/main" id="{00000000-0008-0000-0600-00009F000000}"/>
              </a:ext>
            </a:extLst>
          </xdr:cNvPr>
          <xdr:cNvSpPr>
            <a:spLocks noEditPoints="1"/>
          </xdr:cNvSpPr>
        </xdr:nvSpPr>
        <xdr:spPr bwMode="auto">
          <a:xfrm>
            <a:off x="12611100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9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2"/>
                </a:lnTo>
                <a:lnTo>
                  <a:pt x="408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0" name="Freeform 31">
            <a:extLst>
              <a:ext uri="{FF2B5EF4-FFF2-40B4-BE49-F238E27FC236}">
                <a16:creationId xmlns:a16="http://schemas.microsoft.com/office/drawing/2014/main" id="{00000000-0008-0000-0600-0000A0000000}"/>
              </a:ext>
            </a:extLst>
          </xdr:cNvPr>
          <xdr:cNvSpPr>
            <a:spLocks/>
          </xdr:cNvSpPr>
        </xdr:nvSpPr>
        <xdr:spPr bwMode="auto">
          <a:xfrm>
            <a:off x="126968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1" name="Freeform 32">
            <a:extLst>
              <a:ext uri="{FF2B5EF4-FFF2-40B4-BE49-F238E27FC236}">
                <a16:creationId xmlns:a16="http://schemas.microsoft.com/office/drawing/2014/main" id="{00000000-0008-0000-0600-0000A1000000}"/>
              </a:ext>
            </a:extLst>
          </xdr:cNvPr>
          <xdr:cNvSpPr>
            <a:spLocks/>
          </xdr:cNvSpPr>
        </xdr:nvSpPr>
        <xdr:spPr bwMode="auto">
          <a:xfrm>
            <a:off x="128873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2" name="Freeform 33">
            <a:extLst>
              <a:ext uri="{FF2B5EF4-FFF2-40B4-BE49-F238E27FC236}">
                <a16:creationId xmlns:a16="http://schemas.microsoft.com/office/drawing/2014/main" id="{00000000-0008-0000-0600-0000A2000000}"/>
              </a:ext>
            </a:extLst>
          </xdr:cNvPr>
          <xdr:cNvSpPr>
            <a:spLocks noEditPoints="1"/>
          </xdr:cNvSpPr>
        </xdr:nvSpPr>
        <xdr:spPr bwMode="auto">
          <a:xfrm>
            <a:off x="1277302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2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2" y="68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5" y="66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3"/>
                </a:lnTo>
                <a:lnTo>
                  <a:pt x="53" y="51"/>
                </a:lnTo>
                <a:lnTo>
                  <a:pt x="55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3" name="Freeform 34">
            <a:extLst>
              <a:ext uri="{FF2B5EF4-FFF2-40B4-BE49-F238E27FC236}">
                <a16:creationId xmlns:a16="http://schemas.microsoft.com/office/drawing/2014/main" id="{00000000-0008-0000-0600-0000A3000000}"/>
              </a:ext>
            </a:extLst>
          </xdr:cNvPr>
          <xdr:cNvSpPr>
            <a:spLocks/>
          </xdr:cNvSpPr>
        </xdr:nvSpPr>
        <xdr:spPr bwMode="auto">
          <a:xfrm>
            <a:off x="12782550" y="481013"/>
            <a:ext cx="57150" cy="38100"/>
          </a:xfrm>
          <a:custGeom>
            <a:avLst/>
            <a:gdLst>
              <a:gd name="T0" fmla="*/ 33 w 66"/>
              <a:gd name="T1" fmla="*/ 0 h 49"/>
              <a:gd name="T2" fmla="*/ 45 w 66"/>
              <a:gd name="T3" fmla="*/ 2 h 49"/>
              <a:gd name="T4" fmla="*/ 53 w 66"/>
              <a:gd name="T5" fmla="*/ 6 h 49"/>
              <a:gd name="T6" fmla="*/ 56 w 66"/>
              <a:gd name="T7" fmla="*/ 12 h 49"/>
              <a:gd name="T8" fmla="*/ 54 w 66"/>
              <a:gd name="T9" fmla="*/ 17 h 49"/>
              <a:gd name="T10" fmla="*/ 47 w 66"/>
              <a:gd name="T11" fmla="*/ 20 h 49"/>
              <a:gd name="T12" fmla="*/ 39 w 66"/>
              <a:gd name="T13" fmla="*/ 23 h 49"/>
              <a:gd name="T14" fmla="*/ 37 w 66"/>
              <a:gd name="T15" fmla="*/ 26 h 49"/>
              <a:gd name="T16" fmla="*/ 37 w 66"/>
              <a:gd name="T17" fmla="*/ 28 h 49"/>
              <a:gd name="T18" fmla="*/ 37 w 66"/>
              <a:gd name="T19" fmla="*/ 32 h 49"/>
              <a:gd name="T20" fmla="*/ 40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8 w 66"/>
              <a:gd name="T27" fmla="*/ 42 h 49"/>
              <a:gd name="T28" fmla="*/ 49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7 w 66"/>
              <a:gd name="T37" fmla="*/ 38 h 49"/>
              <a:gd name="T38" fmla="*/ 58 w 66"/>
              <a:gd name="T39" fmla="*/ 35 h 49"/>
              <a:gd name="T40" fmla="*/ 59 w 66"/>
              <a:gd name="T41" fmla="*/ 31 h 49"/>
              <a:gd name="T42" fmla="*/ 66 w 66"/>
              <a:gd name="T43" fmla="*/ 31 h 49"/>
              <a:gd name="T44" fmla="*/ 64 w 66"/>
              <a:gd name="T45" fmla="*/ 41 h 49"/>
              <a:gd name="T46" fmla="*/ 57 w 66"/>
              <a:gd name="T47" fmla="*/ 47 h 49"/>
              <a:gd name="T48" fmla="*/ 48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3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2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1 h 49"/>
              <a:gd name="T70" fmla="*/ 0 w 66"/>
              <a:gd name="T71" fmla="*/ 31 h 49"/>
              <a:gd name="T72" fmla="*/ 7 w 66"/>
              <a:gd name="T73" fmla="*/ 31 h 49"/>
              <a:gd name="T74" fmla="*/ 8 w 66"/>
              <a:gd name="T75" fmla="*/ 35 h 49"/>
              <a:gd name="T76" fmla="*/ 9 w 66"/>
              <a:gd name="T77" fmla="*/ 38 h 49"/>
              <a:gd name="T78" fmla="*/ 10 w 66"/>
              <a:gd name="T79" fmla="*/ 39 h 49"/>
              <a:gd name="T80" fmla="*/ 12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4 w 66"/>
              <a:gd name="T91" fmla="*/ 39 h 49"/>
              <a:gd name="T92" fmla="*/ 28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9 w 66"/>
              <a:gd name="T101" fmla="*/ 23 h 49"/>
              <a:gd name="T102" fmla="*/ 19 w 66"/>
              <a:gd name="T103" fmla="*/ 20 h 49"/>
              <a:gd name="T104" fmla="*/ 12 w 66"/>
              <a:gd name="T105" fmla="*/ 17 h 49"/>
              <a:gd name="T106" fmla="*/ 10 w 66"/>
              <a:gd name="T107" fmla="*/ 12 h 49"/>
              <a:gd name="T108" fmla="*/ 13 w 66"/>
              <a:gd name="T109" fmla="*/ 6 h 49"/>
              <a:gd name="T110" fmla="*/ 21 w 66"/>
              <a:gd name="T111" fmla="*/ 2 h 49"/>
              <a:gd name="T112" fmla="*/ 33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3" y="0"/>
                </a:moveTo>
                <a:lnTo>
                  <a:pt x="45" y="2"/>
                </a:lnTo>
                <a:lnTo>
                  <a:pt x="53" y="6"/>
                </a:lnTo>
                <a:lnTo>
                  <a:pt x="56" y="12"/>
                </a:lnTo>
                <a:lnTo>
                  <a:pt x="54" y="17"/>
                </a:lnTo>
                <a:lnTo>
                  <a:pt x="47" y="20"/>
                </a:lnTo>
                <a:lnTo>
                  <a:pt x="39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40" y="37"/>
                </a:lnTo>
                <a:lnTo>
                  <a:pt x="42" y="39"/>
                </a:lnTo>
                <a:lnTo>
                  <a:pt x="45" y="41"/>
                </a:lnTo>
                <a:lnTo>
                  <a:pt x="48" y="42"/>
                </a:lnTo>
                <a:lnTo>
                  <a:pt x="49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6" y="31"/>
                </a:lnTo>
                <a:lnTo>
                  <a:pt x="64" y="41"/>
                </a:lnTo>
                <a:lnTo>
                  <a:pt x="57" y="47"/>
                </a:lnTo>
                <a:lnTo>
                  <a:pt x="48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3" y="40"/>
                </a:lnTo>
                <a:lnTo>
                  <a:pt x="30" y="43"/>
                </a:lnTo>
                <a:lnTo>
                  <a:pt x="27" y="47"/>
                </a:lnTo>
                <a:lnTo>
                  <a:pt x="22" y="49"/>
                </a:lnTo>
                <a:lnTo>
                  <a:pt x="18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7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4" y="39"/>
                </a:lnTo>
                <a:lnTo>
                  <a:pt x="28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9" y="23"/>
                </a:lnTo>
                <a:lnTo>
                  <a:pt x="19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27</xdr:col>
      <xdr:colOff>381000</xdr:colOff>
      <xdr:row>1</xdr:row>
      <xdr:rowOff>528638</xdr:rowOff>
    </xdr:from>
    <xdr:to>
      <xdr:col>28</xdr:col>
      <xdr:colOff>19050</xdr:colOff>
      <xdr:row>3</xdr:row>
      <xdr:rowOff>52388</xdr:rowOff>
    </xdr:to>
    <xdr:grpSp>
      <xdr:nvGrpSpPr>
        <xdr:cNvPr id="164" name="Month 7" descr="Light blue bear face" title="Month 7 navigation button">
          <a:hlinkClick xmlns:r="http://schemas.openxmlformats.org/officeDocument/2006/relationships" r:id="rId7" tooltip="Click to view Month 7"/>
          <a:extLst>
            <a:ext uri="{FF2B5EF4-FFF2-40B4-BE49-F238E27FC236}">
              <a16:creationId xmlns:a16="http://schemas.microsoft.com/office/drawing/2014/main" id="{00000000-0008-0000-0600-0000A4000000}"/>
            </a:ext>
          </a:extLst>
        </xdr:cNvPr>
        <xdr:cNvGrpSpPr/>
      </xdr:nvGrpSpPr>
      <xdr:grpSpPr>
        <a:xfrm>
          <a:off x="9886950" y="747713"/>
          <a:ext cx="400050" cy="295275"/>
          <a:chOff x="9896475" y="757238"/>
          <a:chExt cx="400050" cy="295275"/>
        </a:xfrm>
      </xdr:grpSpPr>
      <xdr:sp macro="" textlink="">
        <xdr:nvSpPr>
          <xdr:cNvPr id="165" name="Freeform 35">
            <a:hlinkClick xmlns:r="http://schemas.openxmlformats.org/officeDocument/2006/relationships" r:id="rId7" tooltip="Show Month #7"/>
            <a:extLst>
              <a:ext uri="{FF2B5EF4-FFF2-40B4-BE49-F238E27FC236}">
                <a16:creationId xmlns:a16="http://schemas.microsoft.com/office/drawing/2014/main" id="{00000000-0008-0000-0600-0000A5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19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7" y="185"/>
                </a:lnTo>
                <a:lnTo>
                  <a:pt x="404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8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6" name="Freeform 36">
            <a:extLst>
              <a:ext uri="{FF2B5EF4-FFF2-40B4-BE49-F238E27FC236}">
                <a16:creationId xmlns:a16="http://schemas.microsoft.com/office/drawing/2014/main" id="{00000000-0008-0000-0600-0000A6000000}"/>
              </a:ext>
            </a:extLst>
          </xdr:cNvPr>
          <xdr:cNvSpPr>
            <a:spLocks/>
          </xdr:cNvSpPr>
        </xdr:nvSpPr>
        <xdr:spPr bwMode="auto">
          <a:xfrm>
            <a:off x="99822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7" name="Freeform 37">
            <a:extLst>
              <a:ext uri="{FF2B5EF4-FFF2-40B4-BE49-F238E27FC236}">
                <a16:creationId xmlns:a16="http://schemas.microsoft.com/office/drawing/2014/main" id="{00000000-0008-0000-0600-0000A7000000}"/>
              </a:ext>
            </a:extLst>
          </xdr:cNvPr>
          <xdr:cNvSpPr>
            <a:spLocks/>
          </xdr:cNvSpPr>
        </xdr:nvSpPr>
        <xdr:spPr bwMode="auto">
          <a:xfrm>
            <a:off x="101727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8" name="Freeform 38">
            <a:extLst>
              <a:ext uri="{FF2B5EF4-FFF2-40B4-BE49-F238E27FC236}">
                <a16:creationId xmlns:a16="http://schemas.microsoft.com/office/drawing/2014/main" id="{00000000-0008-0000-0600-0000A8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3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3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9" name="Freeform 39">
            <a:extLst>
              <a:ext uri="{FF2B5EF4-FFF2-40B4-BE49-F238E27FC236}">
                <a16:creationId xmlns:a16="http://schemas.microsoft.com/office/drawing/2014/main" id="{00000000-0008-0000-0600-0000A9000000}"/>
              </a:ext>
            </a:extLst>
          </xdr:cNvPr>
          <xdr:cNvSpPr>
            <a:spLocks/>
          </xdr:cNvSpPr>
        </xdr:nvSpPr>
        <xdr:spPr bwMode="auto">
          <a:xfrm>
            <a:off x="10067925" y="938213"/>
            <a:ext cx="57150" cy="38100"/>
          </a:xfrm>
          <a:custGeom>
            <a:avLst/>
            <a:gdLst>
              <a:gd name="T0" fmla="*/ 34 w 67"/>
              <a:gd name="T1" fmla="*/ 0 h 48"/>
              <a:gd name="T2" fmla="*/ 46 w 67"/>
              <a:gd name="T3" fmla="*/ 1 h 48"/>
              <a:gd name="T4" fmla="*/ 54 w 67"/>
              <a:gd name="T5" fmla="*/ 5 h 48"/>
              <a:gd name="T6" fmla="*/ 57 w 67"/>
              <a:gd name="T7" fmla="*/ 11 h 48"/>
              <a:gd name="T8" fmla="*/ 55 w 67"/>
              <a:gd name="T9" fmla="*/ 16 h 48"/>
              <a:gd name="T10" fmla="*/ 48 w 67"/>
              <a:gd name="T11" fmla="*/ 19 h 48"/>
              <a:gd name="T12" fmla="*/ 38 w 67"/>
              <a:gd name="T13" fmla="*/ 23 h 48"/>
              <a:gd name="T14" fmla="*/ 38 w 67"/>
              <a:gd name="T15" fmla="*/ 25 h 48"/>
              <a:gd name="T16" fmla="*/ 37 w 67"/>
              <a:gd name="T17" fmla="*/ 28 h 48"/>
              <a:gd name="T18" fmla="*/ 38 w 67"/>
              <a:gd name="T19" fmla="*/ 31 h 48"/>
              <a:gd name="T20" fmla="*/ 39 w 67"/>
              <a:gd name="T21" fmla="*/ 36 h 48"/>
              <a:gd name="T22" fmla="*/ 43 w 67"/>
              <a:gd name="T23" fmla="*/ 38 h 48"/>
              <a:gd name="T24" fmla="*/ 45 w 67"/>
              <a:gd name="T25" fmla="*/ 40 h 48"/>
              <a:gd name="T26" fmla="*/ 49 w 67"/>
              <a:gd name="T27" fmla="*/ 41 h 48"/>
              <a:gd name="T28" fmla="*/ 50 w 67"/>
              <a:gd name="T29" fmla="*/ 41 h 48"/>
              <a:gd name="T30" fmla="*/ 52 w 67"/>
              <a:gd name="T31" fmla="*/ 40 h 48"/>
              <a:gd name="T32" fmla="*/ 54 w 67"/>
              <a:gd name="T33" fmla="*/ 40 h 48"/>
              <a:gd name="T34" fmla="*/ 56 w 67"/>
              <a:gd name="T35" fmla="*/ 39 h 48"/>
              <a:gd name="T36" fmla="*/ 58 w 67"/>
              <a:gd name="T37" fmla="*/ 37 h 48"/>
              <a:gd name="T38" fmla="*/ 59 w 67"/>
              <a:gd name="T39" fmla="*/ 35 h 48"/>
              <a:gd name="T40" fmla="*/ 60 w 67"/>
              <a:gd name="T41" fmla="*/ 30 h 48"/>
              <a:gd name="T42" fmla="*/ 67 w 67"/>
              <a:gd name="T43" fmla="*/ 30 h 48"/>
              <a:gd name="T44" fmla="*/ 64 w 67"/>
              <a:gd name="T45" fmla="*/ 40 h 48"/>
              <a:gd name="T46" fmla="*/ 58 w 67"/>
              <a:gd name="T47" fmla="*/ 46 h 48"/>
              <a:gd name="T48" fmla="*/ 49 w 67"/>
              <a:gd name="T49" fmla="*/ 48 h 48"/>
              <a:gd name="T50" fmla="*/ 44 w 67"/>
              <a:gd name="T51" fmla="*/ 48 h 48"/>
              <a:gd name="T52" fmla="*/ 40 w 67"/>
              <a:gd name="T53" fmla="*/ 46 h 48"/>
              <a:gd name="T54" fmla="*/ 36 w 67"/>
              <a:gd name="T55" fmla="*/ 43 h 48"/>
              <a:gd name="T56" fmla="*/ 34 w 67"/>
              <a:gd name="T57" fmla="*/ 39 h 48"/>
              <a:gd name="T58" fmla="*/ 31 w 67"/>
              <a:gd name="T59" fmla="*/ 43 h 48"/>
              <a:gd name="T60" fmla="*/ 27 w 67"/>
              <a:gd name="T61" fmla="*/ 46 h 48"/>
              <a:gd name="T62" fmla="*/ 23 w 67"/>
              <a:gd name="T63" fmla="*/ 48 h 48"/>
              <a:gd name="T64" fmla="*/ 19 w 67"/>
              <a:gd name="T65" fmla="*/ 48 h 48"/>
              <a:gd name="T66" fmla="*/ 9 w 67"/>
              <a:gd name="T67" fmla="*/ 46 h 48"/>
              <a:gd name="T68" fmla="*/ 3 w 67"/>
              <a:gd name="T69" fmla="*/ 40 h 48"/>
              <a:gd name="T70" fmla="*/ 0 w 67"/>
              <a:gd name="T71" fmla="*/ 30 h 48"/>
              <a:gd name="T72" fmla="*/ 8 w 67"/>
              <a:gd name="T73" fmla="*/ 30 h 48"/>
              <a:gd name="T74" fmla="*/ 8 w 67"/>
              <a:gd name="T75" fmla="*/ 35 h 48"/>
              <a:gd name="T76" fmla="*/ 10 w 67"/>
              <a:gd name="T77" fmla="*/ 37 h 48"/>
              <a:gd name="T78" fmla="*/ 11 w 67"/>
              <a:gd name="T79" fmla="*/ 39 h 48"/>
              <a:gd name="T80" fmla="*/ 13 w 67"/>
              <a:gd name="T81" fmla="*/ 40 h 48"/>
              <a:gd name="T82" fmla="*/ 15 w 67"/>
              <a:gd name="T83" fmla="*/ 40 h 48"/>
              <a:gd name="T84" fmla="*/ 18 w 67"/>
              <a:gd name="T85" fmla="*/ 41 h 48"/>
              <a:gd name="T86" fmla="*/ 19 w 67"/>
              <a:gd name="T87" fmla="*/ 41 h 48"/>
              <a:gd name="T88" fmla="*/ 22 w 67"/>
              <a:gd name="T89" fmla="*/ 40 h 48"/>
              <a:gd name="T90" fmla="*/ 25 w 67"/>
              <a:gd name="T91" fmla="*/ 38 h 48"/>
              <a:gd name="T92" fmla="*/ 27 w 67"/>
              <a:gd name="T93" fmla="*/ 36 h 48"/>
              <a:gd name="T94" fmla="*/ 30 w 67"/>
              <a:gd name="T95" fmla="*/ 31 h 48"/>
              <a:gd name="T96" fmla="*/ 30 w 67"/>
              <a:gd name="T97" fmla="*/ 28 h 48"/>
              <a:gd name="T98" fmla="*/ 30 w 67"/>
              <a:gd name="T99" fmla="*/ 25 h 48"/>
              <a:gd name="T100" fmla="*/ 28 w 67"/>
              <a:gd name="T101" fmla="*/ 23 h 48"/>
              <a:gd name="T102" fmla="*/ 20 w 67"/>
              <a:gd name="T103" fmla="*/ 19 h 48"/>
              <a:gd name="T104" fmla="*/ 13 w 67"/>
              <a:gd name="T105" fmla="*/ 16 h 48"/>
              <a:gd name="T106" fmla="*/ 11 w 67"/>
              <a:gd name="T107" fmla="*/ 11 h 48"/>
              <a:gd name="T108" fmla="*/ 14 w 67"/>
              <a:gd name="T109" fmla="*/ 5 h 48"/>
              <a:gd name="T110" fmla="*/ 22 w 67"/>
              <a:gd name="T111" fmla="*/ 1 h 48"/>
              <a:gd name="T112" fmla="*/ 34 w 67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8">
                <a:moveTo>
                  <a:pt x="34" y="0"/>
                </a:moveTo>
                <a:lnTo>
                  <a:pt x="46" y="1"/>
                </a:lnTo>
                <a:lnTo>
                  <a:pt x="54" y="5"/>
                </a:lnTo>
                <a:lnTo>
                  <a:pt x="57" y="11"/>
                </a:lnTo>
                <a:lnTo>
                  <a:pt x="55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3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7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1" y="43"/>
                </a:lnTo>
                <a:lnTo>
                  <a:pt x="27" y="46"/>
                </a:lnTo>
                <a:lnTo>
                  <a:pt x="23" y="48"/>
                </a:lnTo>
                <a:lnTo>
                  <a:pt x="19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8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8" y="41"/>
                </a:lnTo>
                <a:lnTo>
                  <a:pt x="19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30" y="31"/>
                </a:lnTo>
                <a:lnTo>
                  <a:pt x="30" y="28"/>
                </a:lnTo>
                <a:lnTo>
                  <a:pt x="30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528638</xdr:rowOff>
    </xdr:from>
    <xdr:to>
      <xdr:col>29</xdr:col>
      <xdr:colOff>466725</xdr:colOff>
      <xdr:row>3</xdr:row>
      <xdr:rowOff>52388</xdr:rowOff>
    </xdr:to>
    <xdr:grpSp>
      <xdr:nvGrpSpPr>
        <xdr:cNvPr id="170" name="Month 8" descr="Blue bear face" title="Month 8 navagation button">
          <a:hlinkClick xmlns:r="http://schemas.openxmlformats.org/officeDocument/2006/relationships" r:id="rId8" tooltip="Click to view Month 8"/>
          <a:extLst>
            <a:ext uri="{FF2B5EF4-FFF2-40B4-BE49-F238E27FC236}">
              <a16:creationId xmlns:a16="http://schemas.microsoft.com/office/drawing/2014/main" id="{00000000-0008-0000-0600-0000AA000000}"/>
            </a:ext>
          </a:extLst>
        </xdr:cNvPr>
        <xdr:cNvGrpSpPr/>
      </xdr:nvGrpSpPr>
      <xdr:grpSpPr>
        <a:xfrm>
          <a:off x="10429875" y="747713"/>
          <a:ext cx="400050" cy="295275"/>
          <a:chOff x="10439400" y="757238"/>
          <a:chExt cx="400050" cy="295275"/>
        </a:xfrm>
      </xdr:grpSpPr>
      <xdr:sp macro="" textlink="">
        <xdr:nvSpPr>
          <xdr:cNvPr id="171" name="Freeform 40">
            <a:hlinkClick xmlns:r="http://schemas.openxmlformats.org/officeDocument/2006/relationships" r:id="rId8" tooltip="Show Month #8"/>
            <a:extLst>
              <a:ext uri="{FF2B5EF4-FFF2-40B4-BE49-F238E27FC236}">
                <a16:creationId xmlns:a16="http://schemas.microsoft.com/office/drawing/2014/main" id="{00000000-0008-0000-0600-0000AB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7572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7 h 345"/>
              <a:gd name="T24" fmla="*/ 322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8 h 345"/>
              <a:gd name="T44" fmla="*/ 127 w 458"/>
              <a:gd name="T45" fmla="*/ 170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4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6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rgbClr val="0070C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2" name="Freeform 41">
            <a:extLst>
              <a:ext uri="{FF2B5EF4-FFF2-40B4-BE49-F238E27FC236}">
                <a16:creationId xmlns:a16="http://schemas.microsoft.com/office/drawing/2014/main" id="{00000000-0008-0000-0600-0000AC000000}"/>
              </a:ext>
            </a:extLst>
          </xdr:cNvPr>
          <xdr:cNvSpPr>
            <a:spLocks/>
          </xdr:cNvSpPr>
        </xdr:nvSpPr>
        <xdr:spPr bwMode="auto">
          <a:xfrm>
            <a:off x="105251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3" name="Freeform 42">
            <a:extLst>
              <a:ext uri="{FF2B5EF4-FFF2-40B4-BE49-F238E27FC236}">
                <a16:creationId xmlns:a16="http://schemas.microsoft.com/office/drawing/2014/main" id="{00000000-0008-0000-0600-0000AD000000}"/>
              </a:ext>
            </a:extLst>
          </xdr:cNvPr>
          <xdr:cNvSpPr>
            <a:spLocks/>
          </xdr:cNvSpPr>
        </xdr:nvSpPr>
        <xdr:spPr bwMode="auto">
          <a:xfrm>
            <a:off x="107156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4" name="Freeform 43">
            <a:extLst>
              <a:ext uri="{FF2B5EF4-FFF2-40B4-BE49-F238E27FC236}">
                <a16:creationId xmlns:a16="http://schemas.microsoft.com/office/drawing/2014/main" id="{00000000-0008-0000-0600-0000AE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5" name="Freeform 44">
            <a:extLst>
              <a:ext uri="{FF2B5EF4-FFF2-40B4-BE49-F238E27FC236}">
                <a16:creationId xmlns:a16="http://schemas.microsoft.com/office/drawing/2014/main" id="{00000000-0008-0000-0600-0000AF000000}"/>
              </a:ext>
            </a:extLst>
          </xdr:cNvPr>
          <xdr:cNvSpPr>
            <a:spLocks/>
          </xdr:cNvSpPr>
        </xdr:nvSpPr>
        <xdr:spPr bwMode="auto">
          <a:xfrm>
            <a:off x="10610850" y="938213"/>
            <a:ext cx="57150" cy="38100"/>
          </a:xfrm>
          <a:custGeom>
            <a:avLst/>
            <a:gdLst>
              <a:gd name="T0" fmla="*/ 34 w 66"/>
              <a:gd name="T1" fmla="*/ 0 h 48"/>
              <a:gd name="T2" fmla="*/ 46 w 66"/>
              <a:gd name="T3" fmla="*/ 1 h 48"/>
              <a:gd name="T4" fmla="*/ 53 w 66"/>
              <a:gd name="T5" fmla="*/ 5 h 48"/>
              <a:gd name="T6" fmla="*/ 57 w 66"/>
              <a:gd name="T7" fmla="*/ 11 h 48"/>
              <a:gd name="T8" fmla="*/ 54 w 66"/>
              <a:gd name="T9" fmla="*/ 16 h 48"/>
              <a:gd name="T10" fmla="*/ 48 w 66"/>
              <a:gd name="T11" fmla="*/ 19 h 48"/>
              <a:gd name="T12" fmla="*/ 38 w 66"/>
              <a:gd name="T13" fmla="*/ 23 h 48"/>
              <a:gd name="T14" fmla="*/ 38 w 66"/>
              <a:gd name="T15" fmla="*/ 25 h 48"/>
              <a:gd name="T16" fmla="*/ 37 w 66"/>
              <a:gd name="T17" fmla="*/ 28 h 48"/>
              <a:gd name="T18" fmla="*/ 38 w 66"/>
              <a:gd name="T19" fmla="*/ 31 h 48"/>
              <a:gd name="T20" fmla="*/ 39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9 w 66"/>
              <a:gd name="T27" fmla="*/ 41 h 48"/>
              <a:gd name="T28" fmla="*/ 50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8 w 66"/>
              <a:gd name="T37" fmla="*/ 37 h 48"/>
              <a:gd name="T38" fmla="*/ 59 w 66"/>
              <a:gd name="T39" fmla="*/ 35 h 48"/>
              <a:gd name="T40" fmla="*/ 60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8 w 66"/>
              <a:gd name="T47" fmla="*/ 46 h 48"/>
              <a:gd name="T48" fmla="*/ 49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4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3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8 w 66"/>
              <a:gd name="T73" fmla="*/ 30 h 48"/>
              <a:gd name="T74" fmla="*/ 9 w 66"/>
              <a:gd name="T75" fmla="*/ 35 h 48"/>
              <a:gd name="T76" fmla="*/ 10 w 66"/>
              <a:gd name="T77" fmla="*/ 37 h 48"/>
              <a:gd name="T78" fmla="*/ 11 w 66"/>
              <a:gd name="T79" fmla="*/ 39 h 48"/>
              <a:gd name="T80" fmla="*/ 13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5 w 66"/>
              <a:gd name="T91" fmla="*/ 38 h 48"/>
              <a:gd name="T92" fmla="*/ 27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8 w 66"/>
              <a:gd name="T101" fmla="*/ 23 h 48"/>
              <a:gd name="T102" fmla="*/ 20 w 66"/>
              <a:gd name="T103" fmla="*/ 19 h 48"/>
              <a:gd name="T104" fmla="*/ 13 w 66"/>
              <a:gd name="T105" fmla="*/ 16 h 48"/>
              <a:gd name="T106" fmla="*/ 11 w 66"/>
              <a:gd name="T107" fmla="*/ 11 h 48"/>
              <a:gd name="T108" fmla="*/ 14 w 66"/>
              <a:gd name="T109" fmla="*/ 5 h 48"/>
              <a:gd name="T110" fmla="*/ 22 w 66"/>
              <a:gd name="T111" fmla="*/ 1 h 48"/>
              <a:gd name="T112" fmla="*/ 34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4" y="0"/>
                </a:moveTo>
                <a:lnTo>
                  <a:pt x="46" y="1"/>
                </a:lnTo>
                <a:lnTo>
                  <a:pt x="53" y="5"/>
                </a:lnTo>
                <a:lnTo>
                  <a:pt x="57" y="11"/>
                </a:lnTo>
                <a:lnTo>
                  <a:pt x="54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2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6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0" y="43"/>
                </a:lnTo>
                <a:lnTo>
                  <a:pt x="27" y="46"/>
                </a:lnTo>
                <a:lnTo>
                  <a:pt x="23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9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528638</xdr:rowOff>
    </xdr:from>
    <xdr:to>
      <xdr:col>32</xdr:col>
      <xdr:colOff>57150</xdr:colOff>
      <xdr:row>3</xdr:row>
      <xdr:rowOff>52388</xdr:rowOff>
    </xdr:to>
    <xdr:grpSp>
      <xdr:nvGrpSpPr>
        <xdr:cNvPr id="176" name="Month 9" descr="Purple bear face" title="Month 9 navigation button">
          <a:hlinkClick xmlns:r="http://schemas.openxmlformats.org/officeDocument/2006/relationships" r:id="rId9" tooltip="Click to view Month 9"/>
          <a:extLst>
            <a:ext uri="{FF2B5EF4-FFF2-40B4-BE49-F238E27FC236}">
              <a16:creationId xmlns:a16="http://schemas.microsoft.com/office/drawing/2014/main" id="{00000000-0008-0000-0600-0000B0000000}"/>
            </a:ext>
          </a:extLst>
        </xdr:cNvPr>
        <xdr:cNvGrpSpPr/>
      </xdr:nvGrpSpPr>
      <xdr:grpSpPr>
        <a:xfrm>
          <a:off x="10972800" y="747713"/>
          <a:ext cx="400050" cy="295275"/>
          <a:chOff x="10982325" y="757238"/>
          <a:chExt cx="400050" cy="295275"/>
        </a:xfrm>
      </xdr:grpSpPr>
      <xdr:sp macro="" textlink="">
        <xdr:nvSpPr>
          <xdr:cNvPr id="177" name="Freeform 45">
            <a:hlinkClick xmlns:r="http://schemas.openxmlformats.org/officeDocument/2006/relationships" r:id="rId9" tooltip="Show Month #9"/>
            <a:extLst>
              <a:ext uri="{FF2B5EF4-FFF2-40B4-BE49-F238E27FC236}">
                <a16:creationId xmlns:a16="http://schemas.microsoft.com/office/drawing/2014/main" id="{00000000-0008-0000-0600-0000B1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5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3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5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8" name="Freeform 46">
            <a:extLst>
              <a:ext uri="{FF2B5EF4-FFF2-40B4-BE49-F238E27FC236}">
                <a16:creationId xmlns:a16="http://schemas.microsoft.com/office/drawing/2014/main" id="{00000000-0008-0000-0600-0000B2000000}"/>
              </a:ext>
            </a:extLst>
          </xdr:cNvPr>
          <xdr:cNvSpPr>
            <a:spLocks/>
          </xdr:cNvSpPr>
        </xdr:nvSpPr>
        <xdr:spPr bwMode="auto">
          <a:xfrm>
            <a:off x="11068050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9" name="Freeform 47">
            <a:extLst>
              <a:ext uri="{FF2B5EF4-FFF2-40B4-BE49-F238E27FC236}">
                <a16:creationId xmlns:a16="http://schemas.microsoft.com/office/drawing/2014/main" id="{00000000-0008-0000-0600-0000B3000000}"/>
              </a:ext>
            </a:extLst>
          </xdr:cNvPr>
          <xdr:cNvSpPr>
            <a:spLocks/>
          </xdr:cNvSpPr>
        </xdr:nvSpPr>
        <xdr:spPr bwMode="auto">
          <a:xfrm>
            <a:off x="1125855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0" name="Freeform 48">
            <a:extLst>
              <a:ext uri="{FF2B5EF4-FFF2-40B4-BE49-F238E27FC236}">
                <a16:creationId xmlns:a16="http://schemas.microsoft.com/office/drawing/2014/main" id="{00000000-0008-0000-0600-0000B4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2 w 98"/>
              <a:gd name="T29" fmla="*/ 69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0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2" y="56"/>
                </a:lnTo>
                <a:lnTo>
                  <a:pt x="16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2" y="69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0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1" name="Freeform 49">
            <a:extLst>
              <a:ext uri="{FF2B5EF4-FFF2-40B4-BE49-F238E27FC236}">
                <a16:creationId xmlns:a16="http://schemas.microsoft.com/office/drawing/2014/main" id="{00000000-0008-0000-0600-0000B5000000}"/>
              </a:ext>
            </a:extLst>
          </xdr:cNvPr>
          <xdr:cNvSpPr>
            <a:spLocks/>
          </xdr:cNvSpPr>
        </xdr:nvSpPr>
        <xdr:spPr bwMode="auto">
          <a:xfrm>
            <a:off x="11153775" y="938213"/>
            <a:ext cx="57150" cy="38100"/>
          </a:xfrm>
          <a:custGeom>
            <a:avLst/>
            <a:gdLst>
              <a:gd name="T0" fmla="*/ 33 w 65"/>
              <a:gd name="T1" fmla="*/ 0 h 48"/>
              <a:gd name="T2" fmla="*/ 45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6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4 w 65"/>
              <a:gd name="T35" fmla="*/ 39 h 48"/>
              <a:gd name="T36" fmla="*/ 57 w 65"/>
              <a:gd name="T37" fmla="*/ 37 h 48"/>
              <a:gd name="T38" fmla="*/ 58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7 w 65"/>
              <a:gd name="T47" fmla="*/ 46 h 48"/>
              <a:gd name="T48" fmla="*/ 48 w 65"/>
              <a:gd name="T49" fmla="*/ 48 h 48"/>
              <a:gd name="T50" fmla="*/ 42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3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8 w 65"/>
              <a:gd name="T75" fmla="*/ 35 h 48"/>
              <a:gd name="T76" fmla="*/ 9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1 w 65"/>
              <a:gd name="T111" fmla="*/ 1 h 48"/>
              <a:gd name="T112" fmla="*/ 33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3" y="0"/>
                </a:moveTo>
                <a:lnTo>
                  <a:pt x="45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6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4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7" y="46"/>
                </a:lnTo>
                <a:lnTo>
                  <a:pt x="48" y="48"/>
                </a:lnTo>
                <a:lnTo>
                  <a:pt x="42" y="48"/>
                </a:lnTo>
                <a:lnTo>
                  <a:pt x="39" y="46"/>
                </a:lnTo>
                <a:lnTo>
                  <a:pt x="36" y="43"/>
                </a:lnTo>
                <a:lnTo>
                  <a:pt x="33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528638</xdr:rowOff>
    </xdr:from>
    <xdr:to>
      <xdr:col>32</xdr:col>
      <xdr:colOff>600075</xdr:colOff>
      <xdr:row>3</xdr:row>
      <xdr:rowOff>52388</xdr:rowOff>
    </xdr:to>
    <xdr:grpSp>
      <xdr:nvGrpSpPr>
        <xdr:cNvPr id="182" name="Month 10" descr="Orange bear face" title="Month 10 navigation button">
          <a:hlinkClick xmlns:r="http://schemas.openxmlformats.org/officeDocument/2006/relationships" r:id="rId10" tooltip="Click to view Month 10"/>
          <a:extLst>
            <a:ext uri="{FF2B5EF4-FFF2-40B4-BE49-F238E27FC236}">
              <a16:creationId xmlns:a16="http://schemas.microsoft.com/office/drawing/2014/main" id="{00000000-0008-0000-0600-0000B6000000}"/>
            </a:ext>
          </a:extLst>
        </xdr:cNvPr>
        <xdr:cNvGrpSpPr/>
      </xdr:nvGrpSpPr>
      <xdr:grpSpPr>
        <a:xfrm>
          <a:off x="11515725" y="747713"/>
          <a:ext cx="400050" cy="295275"/>
          <a:chOff x="11525250" y="757238"/>
          <a:chExt cx="400050" cy="295275"/>
        </a:xfrm>
      </xdr:grpSpPr>
      <xdr:sp macro="" textlink="">
        <xdr:nvSpPr>
          <xdr:cNvPr id="183" name="Freeform 50">
            <a:hlinkClick xmlns:r="http://schemas.openxmlformats.org/officeDocument/2006/relationships" r:id="rId10" tooltip="Show Month #10"/>
            <a:extLst>
              <a:ext uri="{FF2B5EF4-FFF2-40B4-BE49-F238E27FC236}">
                <a16:creationId xmlns:a16="http://schemas.microsoft.com/office/drawing/2014/main" id="{00000000-0008-0000-0600-0000B7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4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8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2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4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4" name="Freeform 51">
            <a:extLst>
              <a:ext uri="{FF2B5EF4-FFF2-40B4-BE49-F238E27FC236}">
                <a16:creationId xmlns:a16="http://schemas.microsoft.com/office/drawing/2014/main" id="{00000000-0008-0000-0600-0000B8000000}"/>
              </a:ext>
            </a:extLst>
          </xdr:cNvPr>
          <xdr:cNvSpPr>
            <a:spLocks/>
          </xdr:cNvSpPr>
        </xdr:nvSpPr>
        <xdr:spPr bwMode="auto">
          <a:xfrm>
            <a:off x="1161097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5" name="Freeform 52">
            <a:extLst>
              <a:ext uri="{FF2B5EF4-FFF2-40B4-BE49-F238E27FC236}">
                <a16:creationId xmlns:a16="http://schemas.microsoft.com/office/drawing/2014/main" id="{00000000-0008-0000-0600-0000B9000000}"/>
              </a:ext>
            </a:extLst>
          </xdr:cNvPr>
          <xdr:cNvSpPr>
            <a:spLocks/>
          </xdr:cNvSpPr>
        </xdr:nvSpPr>
        <xdr:spPr bwMode="auto">
          <a:xfrm>
            <a:off x="11801475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6" name="Freeform 53">
            <a:extLst>
              <a:ext uri="{FF2B5EF4-FFF2-40B4-BE49-F238E27FC236}">
                <a16:creationId xmlns:a16="http://schemas.microsoft.com/office/drawing/2014/main" id="{00000000-0008-0000-0600-0000BA000000}"/>
              </a:ext>
            </a:extLst>
          </xdr:cNvPr>
          <xdr:cNvSpPr>
            <a:spLocks noEditPoints="1"/>
          </xdr:cNvSpPr>
        </xdr:nvSpPr>
        <xdr:spPr bwMode="auto">
          <a:xfrm>
            <a:off x="11687175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6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7" name="Freeform 54">
            <a:extLst>
              <a:ext uri="{FF2B5EF4-FFF2-40B4-BE49-F238E27FC236}">
                <a16:creationId xmlns:a16="http://schemas.microsoft.com/office/drawing/2014/main" id="{00000000-0008-0000-0600-0000BB000000}"/>
              </a:ext>
            </a:extLst>
          </xdr:cNvPr>
          <xdr:cNvSpPr>
            <a:spLocks/>
          </xdr:cNvSpPr>
        </xdr:nvSpPr>
        <xdr:spPr bwMode="auto">
          <a:xfrm>
            <a:off x="11696700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0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0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528638</xdr:rowOff>
    </xdr:from>
    <xdr:to>
      <xdr:col>34</xdr:col>
      <xdr:colOff>285750</xdr:colOff>
      <xdr:row>3</xdr:row>
      <xdr:rowOff>52388</xdr:rowOff>
    </xdr:to>
    <xdr:grpSp>
      <xdr:nvGrpSpPr>
        <xdr:cNvPr id="188" name="Month 11" descr="Lime green bear face" title="Month 11 navigation button">
          <a:hlinkClick xmlns:r="http://schemas.openxmlformats.org/officeDocument/2006/relationships" r:id="rId11" tooltip="Click to view Month 11"/>
          <a:extLst>
            <a:ext uri="{FF2B5EF4-FFF2-40B4-BE49-F238E27FC236}">
              <a16:creationId xmlns:a16="http://schemas.microsoft.com/office/drawing/2014/main" id="{00000000-0008-0000-0600-0000BC000000}"/>
            </a:ext>
          </a:extLst>
        </xdr:cNvPr>
        <xdr:cNvGrpSpPr/>
      </xdr:nvGrpSpPr>
      <xdr:grpSpPr>
        <a:xfrm>
          <a:off x="12058650" y="747713"/>
          <a:ext cx="400050" cy="295275"/>
          <a:chOff x="12068175" y="757238"/>
          <a:chExt cx="400050" cy="295275"/>
        </a:xfrm>
      </xdr:grpSpPr>
      <xdr:sp macro="" textlink="">
        <xdr:nvSpPr>
          <xdr:cNvPr id="189" name="Freeform 55">
            <a:hlinkClick xmlns:r="http://schemas.openxmlformats.org/officeDocument/2006/relationships" r:id="rId11" tooltip="Show Month #11"/>
            <a:extLst>
              <a:ext uri="{FF2B5EF4-FFF2-40B4-BE49-F238E27FC236}">
                <a16:creationId xmlns:a16="http://schemas.microsoft.com/office/drawing/2014/main" id="{00000000-0008-0000-0600-0000BD000000}"/>
              </a:ext>
            </a:extLst>
          </xdr:cNvPr>
          <xdr:cNvSpPr>
            <a:spLocks noEditPoints="1"/>
          </xdr:cNvSpPr>
        </xdr:nvSpPr>
        <xdr:spPr bwMode="auto">
          <a:xfrm>
            <a:off x="120681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5 w 458"/>
              <a:gd name="T11" fmla="*/ 279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2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2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4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5" y="279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3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9"/>
                </a:lnTo>
                <a:lnTo>
                  <a:pt x="139" y="188"/>
                </a:lnTo>
                <a:lnTo>
                  <a:pt x="136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4"/>
                </a:lnTo>
                <a:lnTo>
                  <a:pt x="340" y="20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8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3"/>
                </a:lnTo>
                <a:lnTo>
                  <a:pt x="407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6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6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0" name="Freeform 56">
            <a:extLst>
              <a:ext uri="{FF2B5EF4-FFF2-40B4-BE49-F238E27FC236}">
                <a16:creationId xmlns:a16="http://schemas.microsoft.com/office/drawing/2014/main" id="{00000000-0008-0000-0600-0000BE000000}"/>
              </a:ext>
            </a:extLst>
          </xdr:cNvPr>
          <xdr:cNvSpPr>
            <a:spLocks/>
          </xdr:cNvSpPr>
        </xdr:nvSpPr>
        <xdr:spPr bwMode="auto">
          <a:xfrm>
            <a:off x="121539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1" name="Freeform 57">
            <a:extLst>
              <a:ext uri="{FF2B5EF4-FFF2-40B4-BE49-F238E27FC236}">
                <a16:creationId xmlns:a16="http://schemas.microsoft.com/office/drawing/2014/main" id="{00000000-0008-0000-0600-0000BF000000}"/>
              </a:ext>
            </a:extLst>
          </xdr:cNvPr>
          <xdr:cNvSpPr>
            <a:spLocks/>
          </xdr:cNvSpPr>
        </xdr:nvSpPr>
        <xdr:spPr bwMode="auto">
          <a:xfrm>
            <a:off x="123444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2" name="Freeform 58">
            <a:extLst>
              <a:ext uri="{FF2B5EF4-FFF2-40B4-BE49-F238E27FC236}">
                <a16:creationId xmlns:a16="http://schemas.microsoft.com/office/drawing/2014/main" id="{00000000-0008-0000-0600-0000C0000000}"/>
              </a:ext>
            </a:extLst>
          </xdr:cNvPr>
          <xdr:cNvSpPr>
            <a:spLocks noEditPoints="1"/>
          </xdr:cNvSpPr>
        </xdr:nvSpPr>
        <xdr:spPr bwMode="auto">
          <a:xfrm>
            <a:off x="122301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3" name="Freeform 59">
            <a:extLst>
              <a:ext uri="{FF2B5EF4-FFF2-40B4-BE49-F238E27FC236}">
                <a16:creationId xmlns:a16="http://schemas.microsoft.com/office/drawing/2014/main" id="{00000000-0008-0000-0600-0000C1000000}"/>
              </a:ext>
            </a:extLst>
          </xdr:cNvPr>
          <xdr:cNvSpPr>
            <a:spLocks/>
          </xdr:cNvSpPr>
        </xdr:nvSpPr>
        <xdr:spPr bwMode="auto">
          <a:xfrm>
            <a:off x="12239625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6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9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8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1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9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9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6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9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8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1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9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9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528638</xdr:rowOff>
    </xdr:from>
    <xdr:to>
      <xdr:col>35</xdr:col>
      <xdr:colOff>66675</xdr:colOff>
      <xdr:row>3</xdr:row>
      <xdr:rowOff>52388</xdr:rowOff>
    </xdr:to>
    <xdr:grpSp>
      <xdr:nvGrpSpPr>
        <xdr:cNvPr id="194" name="Month 12" descr="Pink bear face" title="Month 12 navigation button">
          <a:hlinkClick xmlns:r="http://schemas.openxmlformats.org/officeDocument/2006/relationships" r:id="rId12" tooltip="Click to view Month 12"/>
          <a:extLst>
            <a:ext uri="{FF2B5EF4-FFF2-40B4-BE49-F238E27FC236}">
              <a16:creationId xmlns:a16="http://schemas.microsoft.com/office/drawing/2014/main" id="{00000000-0008-0000-0600-0000C2000000}"/>
            </a:ext>
          </a:extLst>
        </xdr:cNvPr>
        <xdr:cNvGrpSpPr/>
      </xdr:nvGrpSpPr>
      <xdr:grpSpPr>
        <a:xfrm>
          <a:off x="12601575" y="747713"/>
          <a:ext cx="400050" cy="295275"/>
          <a:chOff x="12611100" y="757238"/>
          <a:chExt cx="400050" cy="295275"/>
        </a:xfrm>
      </xdr:grpSpPr>
      <xdr:sp macro="" textlink="">
        <xdr:nvSpPr>
          <xdr:cNvPr id="195" name="Freeform 60">
            <a:hlinkClick xmlns:r="http://schemas.openxmlformats.org/officeDocument/2006/relationships" r:id="rId12" tooltip="Show Month #12"/>
            <a:extLst>
              <a:ext uri="{FF2B5EF4-FFF2-40B4-BE49-F238E27FC236}">
                <a16:creationId xmlns:a16="http://schemas.microsoft.com/office/drawing/2014/main" id="{00000000-0008-0000-0600-0000C3000000}"/>
              </a:ext>
            </a:extLst>
          </xdr:cNvPr>
          <xdr:cNvSpPr>
            <a:spLocks noEditPoints="1"/>
          </xdr:cNvSpPr>
        </xdr:nvSpPr>
        <xdr:spPr bwMode="auto">
          <a:xfrm>
            <a:off x="12611100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9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3"/>
                </a:lnTo>
                <a:lnTo>
                  <a:pt x="408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6" name="Freeform 61">
            <a:extLst>
              <a:ext uri="{FF2B5EF4-FFF2-40B4-BE49-F238E27FC236}">
                <a16:creationId xmlns:a16="http://schemas.microsoft.com/office/drawing/2014/main" id="{00000000-0008-0000-0600-0000C4000000}"/>
              </a:ext>
            </a:extLst>
          </xdr:cNvPr>
          <xdr:cNvSpPr>
            <a:spLocks/>
          </xdr:cNvSpPr>
        </xdr:nvSpPr>
        <xdr:spPr bwMode="auto">
          <a:xfrm>
            <a:off x="126968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7" name="Freeform 62">
            <a:extLst>
              <a:ext uri="{FF2B5EF4-FFF2-40B4-BE49-F238E27FC236}">
                <a16:creationId xmlns:a16="http://schemas.microsoft.com/office/drawing/2014/main" id="{00000000-0008-0000-0600-0000C5000000}"/>
              </a:ext>
            </a:extLst>
          </xdr:cNvPr>
          <xdr:cNvSpPr>
            <a:spLocks/>
          </xdr:cNvSpPr>
        </xdr:nvSpPr>
        <xdr:spPr bwMode="auto">
          <a:xfrm>
            <a:off x="128873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8" name="Freeform 63">
            <a:extLst>
              <a:ext uri="{FF2B5EF4-FFF2-40B4-BE49-F238E27FC236}">
                <a16:creationId xmlns:a16="http://schemas.microsoft.com/office/drawing/2014/main" id="{00000000-0008-0000-0600-0000C6000000}"/>
              </a:ext>
            </a:extLst>
          </xdr:cNvPr>
          <xdr:cNvSpPr>
            <a:spLocks noEditPoints="1"/>
          </xdr:cNvSpPr>
        </xdr:nvSpPr>
        <xdr:spPr bwMode="auto">
          <a:xfrm>
            <a:off x="1277302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2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2" y="69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5" y="67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4"/>
                </a:lnTo>
                <a:lnTo>
                  <a:pt x="53" y="51"/>
                </a:lnTo>
                <a:lnTo>
                  <a:pt x="55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9" name="Freeform 64">
            <a:extLst>
              <a:ext uri="{FF2B5EF4-FFF2-40B4-BE49-F238E27FC236}">
                <a16:creationId xmlns:a16="http://schemas.microsoft.com/office/drawing/2014/main" id="{00000000-0008-0000-0600-0000C7000000}"/>
              </a:ext>
            </a:extLst>
          </xdr:cNvPr>
          <xdr:cNvSpPr>
            <a:spLocks/>
          </xdr:cNvSpPr>
        </xdr:nvSpPr>
        <xdr:spPr bwMode="auto">
          <a:xfrm>
            <a:off x="12782550" y="938213"/>
            <a:ext cx="57150" cy="38100"/>
          </a:xfrm>
          <a:custGeom>
            <a:avLst/>
            <a:gdLst>
              <a:gd name="T0" fmla="*/ 33 w 66"/>
              <a:gd name="T1" fmla="*/ 0 h 48"/>
              <a:gd name="T2" fmla="*/ 45 w 66"/>
              <a:gd name="T3" fmla="*/ 1 h 48"/>
              <a:gd name="T4" fmla="*/ 53 w 66"/>
              <a:gd name="T5" fmla="*/ 5 h 48"/>
              <a:gd name="T6" fmla="*/ 56 w 66"/>
              <a:gd name="T7" fmla="*/ 11 h 48"/>
              <a:gd name="T8" fmla="*/ 54 w 66"/>
              <a:gd name="T9" fmla="*/ 16 h 48"/>
              <a:gd name="T10" fmla="*/ 47 w 66"/>
              <a:gd name="T11" fmla="*/ 19 h 48"/>
              <a:gd name="T12" fmla="*/ 39 w 66"/>
              <a:gd name="T13" fmla="*/ 23 h 48"/>
              <a:gd name="T14" fmla="*/ 37 w 66"/>
              <a:gd name="T15" fmla="*/ 25 h 48"/>
              <a:gd name="T16" fmla="*/ 37 w 66"/>
              <a:gd name="T17" fmla="*/ 28 h 48"/>
              <a:gd name="T18" fmla="*/ 37 w 66"/>
              <a:gd name="T19" fmla="*/ 31 h 48"/>
              <a:gd name="T20" fmla="*/ 40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8 w 66"/>
              <a:gd name="T27" fmla="*/ 41 h 48"/>
              <a:gd name="T28" fmla="*/ 49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7 w 66"/>
              <a:gd name="T37" fmla="*/ 37 h 48"/>
              <a:gd name="T38" fmla="*/ 58 w 66"/>
              <a:gd name="T39" fmla="*/ 35 h 48"/>
              <a:gd name="T40" fmla="*/ 59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7 w 66"/>
              <a:gd name="T47" fmla="*/ 46 h 48"/>
              <a:gd name="T48" fmla="*/ 48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3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2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7 w 66"/>
              <a:gd name="T73" fmla="*/ 30 h 48"/>
              <a:gd name="T74" fmla="*/ 8 w 66"/>
              <a:gd name="T75" fmla="*/ 35 h 48"/>
              <a:gd name="T76" fmla="*/ 9 w 66"/>
              <a:gd name="T77" fmla="*/ 37 h 48"/>
              <a:gd name="T78" fmla="*/ 10 w 66"/>
              <a:gd name="T79" fmla="*/ 39 h 48"/>
              <a:gd name="T80" fmla="*/ 12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4 w 66"/>
              <a:gd name="T91" fmla="*/ 38 h 48"/>
              <a:gd name="T92" fmla="*/ 28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9 w 66"/>
              <a:gd name="T101" fmla="*/ 23 h 48"/>
              <a:gd name="T102" fmla="*/ 19 w 66"/>
              <a:gd name="T103" fmla="*/ 19 h 48"/>
              <a:gd name="T104" fmla="*/ 12 w 66"/>
              <a:gd name="T105" fmla="*/ 16 h 48"/>
              <a:gd name="T106" fmla="*/ 10 w 66"/>
              <a:gd name="T107" fmla="*/ 11 h 48"/>
              <a:gd name="T108" fmla="*/ 13 w 66"/>
              <a:gd name="T109" fmla="*/ 5 h 48"/>
              <a:gd name="T110" fmla="*/ 21 w 66"/>
              <a:gd name="T111" fmla="*/ 1 h 48"/>
              <a:gd name="T112" fmla="*/ 33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3" y="0"/>
                </a:moveTo>
                <a:lnTo>
                  <a:pt x="45" y="1"/>
                </a:lnTo>
                <a:lnTo>
                  <a:pt x="53" y="5"/>
                </a:lnTo>
                <a:lnTo>
                  <a:pt x="56" y="11"/>
                </a:lnTo>
                <a:lnTo>
                  <a:pt x="54" y="16"/>
                </a:lnTo>
                <a:lnTo>
                  <a:pt x="47" y="19"/>
                </a:lnTo>
                <a:lnTo>
                  <a:pt x="39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40" y="36"/>
                </a:lnTo>
                <a:lnTo>
                  <a:pt x="42" y="38"/>
                </a:lnTo>
                <a:lnTo>
                  <a:pt x="45" y="40"/>
                </a:lnTo>
                <a:lnTo>
                  <a:pt x="48" y="41"/>
                </a:lnTo>
                <a:lnTo>
                  <a:pt x="49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6" y="30"/>
                </a:lnTo>
                <a:lnTo>
                  <a:pt x="64" y="40"/>
                </a:lnTo>
                <a:lnTo>
                  <a:pt x="57" y="46"/>
                </a:lnTo>
                <a:lnTo>
                  <a:pt x="48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3" y="39"/>
                </a:lnTo>
                <a:lnTo>
                  <a:pt x="30" y="43"/>
                </a:lnTo>
                <a:lnTo>
                  <a:pt x="27" y="46"/>
                </a:lnTo>
                <a:lnTo>
                  <a:pt x="22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7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4" y="38"/>
                </a:lnTo>
                <a:lnTo>
                  <a:pt x="28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9" y="23"/>
                </a:lnTo>
                <a:lnTo>
                  <a:pt x="19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29</xdr:col>
      <xdr:colOff>295274</xdr:colOff>
      <xdr:row>12</xdr:row>
      <xdr:rowOff>161925</xdr:rowOff>
    </xdr:from>
    <xdr:to>
      <xdr:col>30</xdr:col>
      <xdr:colOff>66674</xdr:colOff>
      <xdr:row>12</xdr:row>
      <xdr:rowOff>695325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39DF2F-86E0-459D-A6E4-0D091F5BE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4"/>
            </a:ext>
          </a:extLst>
        </a:blip>
        <a:stretch>
          <a:fillRect/>
        </a:stretch>
      </xdr:blipFill>
      <xdr:spPr>
        <a:xfrm>
          <a:off x="10658474" y="5114925"/>
          <a:ext cx="533400" cy="533400"/>
        </a:xfrm>
        <a:prstGeom prst="rect">
          <a:avLst/>
        </a:prstGeom>
      </xdr:spPr>
    </xdr:pic>
    <xdr:clientData/>
  </xdr:twoCellAnchor>
  <xdr:oneCellAnchor>
    <xdr:from>
      <xdr:col>19</xdr:col>
      <xdr:colOff>129012</xdr:colOff>
      <xdr:row>22</xdr:row>
      <xdr:rowOff>76200</xdr:rowOff>
    </xdr:from>
    <xdr:ext cx="251987" cy="4179784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ADD2ACCE-2BA8-417A-9913-A1E4C71D3F40}"/>
            </a:ext>
          </a:extLst>
        </xdr:cNvPr>
        <xdr:cNvSpPr txBox="1"/>
      </xdr:nvSpPr>
      <xdr:spPr>
        <a:xfrm>
          <a:off x="6872712" y="9220200"/>
          <a:ext cx="251987" cy="4179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 sz="900"/>
        </a:p>
      </xdr:txBody>
    </xdr:sp>
    <xdr:clientData/>
  </xdr:oneCellAnchor>
  <xdr:twoCellAnchor editAs="oneCell">
    <xdr:from>
      <xdr:col>12</xdr:col>
      <xdr:colOff>239358</xdr:colOff>
      <xdr:row>7</xdr:row>
      <xdr:rowOff>142876</xdr:rowOff>
    </xdr:from>
    <xdr:to>
      <xdr:col>14</xdr:col>
      <xdr:colOff>689706</xdr:colOff>
      <xdr:row>8</xdr:row>
      <xdr:rowOff>733426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25D91B5C-F7AF-440F-B413-28DC00198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6"/>
            </a:ext>
          </a:extLst>
        </a:blip>
        <a:stretch>
          <a:fillRect/>
        </a:stretch>
      </xdr:blipFill>
      <xdr:spPr>
        <a:xfrm>
          <a:off x="4316058" y="2676526"/>
          <a:ext cx="1307598" cy="895350"/>
        </a:xfrm>
        <a:prstGeom prst="rect">
          <a:avLst/>
        </a:prstGeom>
      </xdr:spPr>
    </xdr:pic>
    <xdr:clientData/>
  </xdr:twoCellAnchor>
  <xdr:oneCellAnchor>
    <xdr:from>
      <xdr:col>9</xdr:col>
      <xdr:colOff>657225</xdr:colOff>
      <xdr:row>16</xdr:row>
      <xdr:rowOff>407289</xdr:rowOff>
    </xdr:from>
    <xdr:ext cx="4133088" cy="233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8980192A-1544-49FE-8039-55744F7B3C34}"/>
            </a:ext>
          </a:extLst>
        </xdr:cNvPr>
        <xdr:cNvSpPr txBox="1"/>
      </xdr:nvSpPr>
      <xdr:spPr>
        <a:xfrm>
          <a:off x="3781425" y="7474839"/>
          <a:ext cx="4133088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900"/>
        </a:p>
      </xdr:txBody>
    </xdr:sp>
    <xdr:clientData/>
  </xdr:oneCellAnchor>
  <xdr:twoCellAnchor editAs="oneCell">
    <xdr:from>
      <xdr:col>24</xdr:col>
      <xdr:colOff>99817</xdr:colOff>
      <xdr:row>13</xdr:row>
      <xdr:rowOff>104775</xdr:rowOff>
    </xdr:from>
    <xdr:to>
      <xdr:col>24</xdr:col>
      <xdr:colOff>600075</xdr:colOff>
      <xdr:row>14</xdr:row>
      <xdr:rowOff>314325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1EC92A2-B405-4E1C-AAE8-16AE09F5E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8"/>
            </a:ext>
          </a:extLst>
        </a:blip>
        <a:stretch>
          <a:fillRect/>
        </a:stretch>
      </xdr:blipFill>
      <xdr:spPr>
        <a:xfrm>
          <a:off x="8653267" y="5810250"/>
          <a:ext cx="500258" cy="514350"/>
        </a:xfrm>
        <a:prstGeom prst="rect">
          <a:avLst/>
        </a:prstGeom>
      </xdr:spPr>
    </xdr:pic>
    <xdr:clientData/>
  </xdr:twoCellAnchor>
  <xdr:twoCellAnchor editAs="oneCell">
    <xdr:from>
      <xdr:col>29</xdr:col>
      <xdr:colOff>238124</xdr:colOff>
      <xdr:row>13</xdr:row>
      <xdr:rowOff>23322</xdr:rowOff>
    </xdr:from>
    <xdr:to>
      <xdr:col>30</xdr:col>
      <xdr:colOff>66675</xdr:colOff>
      <xdr:row>14</xdr:row>
      <xdr:rowOff>323849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8CCC90C-4720-4786-ACB5-0F8249565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0"/>
            </a:ext>
          </a:extLst>
        </a:blip>
        <a:stretch>
          <a:fillRect/>
        </a:stretch>
      </xdr:blipFill>
      <xdr:spPr>
        <a:xfrm>
          <a:off x="10601324" y="5728797"/>
          <a:ext cx="590551" cy="605327"/>
        </a:xfrm>
        <a:prstGeom prst="rect">
          <a:avLst/>
        </a:prstGeom>
      </xdr:spPr>
    </xdr:pic>
    <xdr:clientData/>
  </xdr:twoCellAnchor>
  <xdr:twoCellAnchor editAs="oneCell">
    <xdr:from>
      <xdr:col>13</xdr:col>
      <xdr:colOff>66675</xdr:colOff>
      <xdr:row>11</xdr:row>
      <xdr:rowOff>42863</xdr:rowOff>
    </xdr:from>
    <xdr:to>
      <xdr:col>14</xdr:col>
      <xdr:colOff>638175</xdr:colOff>
      <xdr:row>12</xdr:row>
      <xdr:rowOff>238125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EF0EC5-2C41-4E2D-A83C-53042B7E3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2"/>
            </a:ext>
          </a:extLst>
        </a:blip>
        <a:stretch>
          <a:fillRect/>
        </a:stretch>
      </xdr:blipFill>
      <xdr:spPr>
        <a:xfrm>
          <a:off x="4905375" y="4691063"/>
          <a:ext cx="666750" cy="500062"/>
        </a:xfrm>
        <a:prstGeom prst="rect">
          <a:avLst/>
        </a:prstGeom>
      </xdr:spPr>
    </xdr:pic>
    <xdr:clientData/>
  </xdr:twoCellAnchor>
  <xdr:oneCellAnchor>
    <xdr:from>
      <xdr:col>12</xdr:col>
      <xdr:colOff>586867</xdr:colOff>
      <xdr:row>16</xdr:row>
      <xdr:rowOff>442210</xdr:rowOff>
    </xdr:from>
    <xdr:ext cx="699008" cy="233205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988690-8848-493E-8E1A-2A0877D57B07}"/>
            </a:ext>
          </a:extLst>
        </xdr:cNvPr>
        <xdr:cNvSpPr txBox="1"/>
      </xdr:nvSpPr>
      <xdr:spPr>
        <a:xfrm>
          <a:off x="4663567" y="7509760"/>
          <a:ext cx="699008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900"/>
        </a:p>
      </xdr:txBody>
    </xdr:sp>
    <xdr:clientData/>
  </xdr:oneCellAnchor>
  <xdr:oneCellAnchor>
    <xdr:from>
      <xdr:col>17</xdr:col>
      <xdr:colOff>447675</xdr:colOff>
      <xdr:row>15</xdr:row>
      <xdr:rowOff>215172</xdr:rowOff>
    </xdr:from>
    <xdr:ext cx="1247775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695713D-A242-4818-8FB0-25CACECF3228}"/>
            </a:ext>
          </a:extLst>
        </xdr:cNvPr>
        <xdr:cNvSpPr txBox="1"/>
      </xdr:nvSpPr>
      <xdr:spPr>
        <a:xfrm>
          <a:off x="6334125" y="6977922"/>
          <a:ext cx="1247775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 sz="900"/>
        </a:p>
      </xdr:txBody>
    </xdr:sp>
    <xdr:clientData/>
  </xdr:oneCellAnchor>
  <xdr:twoCellAnchor editAs="oneCell">
    <xdr:from>
      <xdr:col>12</xdr:col>
      <xdr:colOff>514350</xdr:colOff>
      <xdr:row>9</xdr:row>
      <xdr:rowOff>9526</xdr:rowOff>
    </xdr:from>
    <xdr:to>
      <xdr:col>14</xdr:col>
      <xdr:colOff>695325</xdr:colOff>
      <xdr:row>10</xdr:row>
      <xdr:rowOff>268843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1014528-07E4-4D7F-90A4-482BEFF21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4"/>
            </a:ext>
          </a:extLst>
        </a:blip>
        <a:stretch>
          <a:fillRect/>
        </a:stretch>
      </xdr:blipFill>
      <xdr:spPr>
        <a:xfrm>
          <a:off x="4591050" y="3600451"/>
          <a:ext cx="1038225" cy="564117"/>
        </a:xfrm>
        <a:prstGeom prst="rect">
          <a:avLst/>
        </a:prstGeom>
      </xdr:spPr>
    </xdr:pic>
    <xdr:clientData/>
  </xdr:twoCellAnchor>
  <xdr:oneCellAnchor>
    <xdr:from>
      <xdr:col>14</xdr:col>
      <xdr:colOff>19049</xdr:colOff>
      <xdr:row>10</xdr:row>
      <xdr:rowOff>588390</xdr:rowOff>
    </xdr:from>
    <xdr:ext cx="764297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1DF8345-C874-4113-A6BE-B2C18A15C921}"/>
            </a:ext>
          </a:extLst>
        </xdr:cNvPr>
        <xdr:cNvSpPr txBox="1"/>
      </xdr:nvSpPr>
      <xdr:spPr>
        <a:xfrm>
          <a:off x="4952999" y="4484115"/>
          <a:ext cx="764297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hlinkClick xmlns:r="http://schemas.openxmlformats.org/officeDocument/2006/relationships" r:id="rId24" tooltip="http://junior2.cumbresblogs.com/show-tell/2014/we-finished-with-the-show-tell-presentations/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25" tooltip="https://creativecommons.org/licenses/by-nc-sa/3.0/"/>
            </a:rPr>
            <a:t>CC BY-SA-NC</a:t>
          </a:r>
          <a:endParaRPr lang="en-US" sz="900"/>
        </a:p>
      </xdr:txBody>
    </xdr:sp>
    <xdr:clientData/>
  </xdr:oneCellAnchor>
  <xdr:twoCellAnchor editAs="oneCell">
    <xdr:from>
      <xdr:col>22</xdr:col>
      <xdr:colOff>381001</xdr:colOff>
      <xdr:row>11</xdr:row>
      <xdr:rowOff>9525</xdr:rowOff>
    </xdr:from>
    <xdr:to>
      <xdr:col>24</xdr:col>
      <xdr:colOff>571501</xdr:colOff>
      <xdr:row>12</xdr:row>
      <xdr:rowOff>235744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3E91297-23D1-34EB-F022-668067731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7"/>
            </a:ext>
          </a:extLst>
        </a:blip>
        <a:stretch>
          <a:fillRect/>
        </a:stretch>
      </xdr:blipFill>
      <xdr:spPr>
        <a:xfrm>
          <a:off x="8077201" y="4657725"/>
          <a:ext cx="1047750" cy="531019"/>
        </a:xfrm>
        <a:prstGeom prst="rect">
          <a:avLst/>
        </a:prstGeom>
      </xdr:spPr>
    </xdr:pic>
    <xdr:clientData/>
  </xdr:twoCellAnchor>
  <xdr:twoCellAnchor editAs="oneCell">
    <xdr:from>
      <xdr:col>27</xdr:col>
      <xdr:colOff>669925</xdr:colOff>
      <xdr:row>9</xdr:row>
      <xdr:rowOff>9524</xdr:rowOff>
    </xdr:from>
    <xdr:to>
      <xdr:col>29</xdr:col>
      <xdr:colOff>600076</xdr:colOff>
      <xdr:row>10</xdr:row>
      <xdr:rowOff>295275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FC3E965-1908-2E6D-F5BF-39001B538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9"/>
            </a:ext>
          </a:extLst>
        </a:blip>
        <a:stretch>
          <a:fillRect/>
        </a:stretch>
      </xdr:blipFill>
      <xdr:spPr>
        <a:xfrm>
          <a:off x="10175875" y="3600449"/>
          <a:ext cx="787401" cy="590551"/>
        </a:xfrm>
        <a:prstGeom prst="rect">
          <a:avLst/>
        </a:prstGeom>
      </xdr:spPr>
    </xdr:pic>
    <xdr:clientData/>
  </xdr:twoCellAnchor>
  <xdr:twoCellAnchor editAs="oneCell">
    <xdr:from>
      <xdr:col>24</xdr:col>
      <xdr:colOff>133349</xdr:colOff>
      <xdr:row>9</xdr:row>
      <xdr:rowOff>50069</xdr:rowOff>
    </xdr:from>
    <xdr:to>
      <xdr:col>25</xdr:col>
      <xdr:colOff>66674</xdr:colOff>
      <xdr:row>10</xdr:row>
      <xdr:rowOff>234314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BEE371E-4363-F20C-39BD-F9518F978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1"/>
            </a:ext>
          </a:extLst>
        </a:blip>
        <a:stretch>
          <a:fillRect/>
        </a:stretch>
      </xdr:blipFill>
      <xdr:spPr>
        <a:xfrm>
          <a:off x="8686799" y="3640994"/>
          <a:ext cx="695325" cy="489045"/>
        </a:xfrm>
        <a:prstGeom prst="rect">
          <a:avLst/>
        </a:prstGeom>
      </xdr:spPr>
    </xdr:pic>
    <xdr:clientData/>
  </xdr:twoCellAnchor>
  <xdr:twoCellAnchor editAs="oneCell">
    <xdr:from>
      <xdr:col>32</xdr:col>
      <xdr:colOff>276225</xdr:colOff>
      <xdr:row>9</xdr:row>
      <xdr:rowOff>197810</xdr:rowOff>
    </xdr:from>
    <xdr:to>
      <xdr:col>34</xdr:col>
      <xdr:colOff>537421</xdr:colOff>
      <xdr:row>10</xdr:row>
      <xdr:rowOff>638175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209986F-9F7A-AB03-133E-75C19B6A7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3"/>
            </a:ext>
          </a:extLst>
        </a:blip>
        <a:stretch>
          <a:fillRect/>
        </a:stretch>
      </xdr:blipFill>
      <xdr:spPr>
        <a:xfrm>
          <a:off x="11591925" y="3788735"/>
          <a:ext cx="1118446" cy="745165"/>
        </a:xfrm>
        <a:prstGeom prst="rect">
          <a:avLst/>
        </a:prstGeom>
      </xdr:spPr>
    </xdr:pic>
    <xdr:clientData/>
  </xdr:twoCellAnchor>
  <xdr:twoCellAnchor editAs="oneCell">
    <xdr:from>
      <xdr:col>27</xdr:col>
      <xdr:colOff>257174</xdr:colOff>
      <xdr:row>7</xdr:row>
      <xdr:rowOff>114299</xdr:rowOff>
    </xdr:from>
    <xdr:to>
      <xdr:col>27</xdr:col>
      <xdr:colOff>742949</xdr:colOff>
      <xdr:row>8</xdr:row>
      <xdr:rowOff>295274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68AB5BD-589D-9594-10B5-52164B567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5"/>
            </a:ext>
          </a:extLst>
        </a:blip>
        <a:stretch>
          <a:fillRect/>
        </a:stretch>
      </xdr:blipFill>
      <xdr:spPr>
        <a:xfrm>
          <a:off x="9763124" y="2647949"/>
          <a:ext cx="485775" cy="485775"/>
        </a:xfrm>
        <a:prstGeom prst="rect">
          <a:avLst/>
        </a:prstGeom>
      </xdr:spPr>
    </xdr:pic>
    <xdr:clientData/>
  </xdr:twoCellAnchor>
  <xdr:twoCellAnchor editAs="oneCell">
    <xdr:from>
      <xdr:col>29</xdr:col>
      <xdr:colOff>19050</xdr:colOff>
      <xdr:row>7</xdr:row>
      <xdr:rowOff>66294</xdr:rowOff>
    </xdr:from>
    <xdr:to>
      <xdr:col>29</xdr:col>
      <xdr:colOff>723900</xdr:colOff>
      <xdr:row>8</xdr:row>
      <xdr:rowOff>311277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47BA65B-38D2-0BE8-D458-B37AA382E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7"/>
            </a:ext>
          </a:extLst>
        </a:blip>
        <a:stretch>
          <a:fillRect/>
        </a:stretch>
      </xdr:blipFill>
      <xdr:spPr>
        <a:xfrm>
          <a:off x="10382250" y="2599944"/>
          <a:ext cx="704850" cy="549783"/>
        </a:xfrm>
        <a:prstGeom prst="rect">
          <a:avLst/>
        </a:prstGeom>
      </xdr:spPr>
    </xdr:pic>
    <xdr:clientData/>
  </xdr:twoCellAnchor>
  <xdr:twoCellAnchor editAs="oneCell">
    <xdr:from>
      <xdr:col>17</xdr:col>
      <xdr:colOff>238125</xdr:colOff>
      <xdr:row>9</xdr:row>
      <xdr:rowOff>108324</xdr:rowOff>
    </xdr:from>
    <xdr:to>
      <xdr:col>19</xdr:col>
      <xdr:colOff>514351</xdr:colOff>
      <xdr:row>10</xdr:row>
      <xdr:rowOff>285066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F34A266-B4AE-DC1A-426F-D6A1C3A07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9"/>
            </a:ext>
          </a:extLst>
        </a:blip>
        <a:stretch>
          <a:fillRect/>
        </a:stretch>
      </xdr:blipFill>
      <xdr:spPr>
        <a:xfrm>
          <a:off x="6124575" y="3699249"/>
          <a:ext cx="1133476" cy="481542"/>
        </a:xfrm>
        <a:prstGeom prst="rect">
          <a:avLst/>
        </a:prstGeom>
      </xdr:spPr>
    </xdr:pic>
    <xdr:clientData/>
  </xdr:twoCellAnchor>
  <xdr:twoCellAnchor editAs="oneCell">
    <xdr:from>
      <xdr:col>24</xdr:col>
      <xdr:colOff>95250</xdr:colOff>
      <xdr:row>7</xdr:row>
      <xdr:rowOff>19050</xdr:rowOff>
    </xdr:from>
    <xdr:to>
      <xdr:col>24</xdr:col>
      <xdr:colOff>685800</xdr:colOff>
      <xdr:row>8</xdr:row>
      <xdr:rowOff>331371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D16922D-9830-7871-7F8D-271D5B80F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1"/>
            </a:ext>
          </a:extLst>
        </a:blip>
        <a:stretch>
          <a:fillRect/>
        </a:stretch>
      </xdr:blipFill>
      <xdr:spPr>
        <a:xfrm>
          <a:off x="8648700" y="2552700"/>
          <a:ext cx="590550" cy="617121"/>
        </a:xfrm>
        <a:prstGeom prst="rect">
          <a:avLst/>
        </a:prstGeom>
      </xdr:spPr>
    </xdr:pic>
    <xdr:clientData/>
  </xdr:twoCellAnchor>
  <xdr:twoCellAnchor editAs="oneCell">
    <xdr:from>
      <xdr:col>18</xdr:col>
      <xdr:colOff>70920</xdr:colOff>
      <xdr:row>11</xdr:row>
      <xdr:rowOff>28576</xdr:rowOff>
    </xdr:from>
    <xdr:to>
      <xdr:col>19</xdr:col>
      <xdr:colOff>726695</xdr:colOff>
      <xdr:row>12</xdr:row>
      <xdr:rowOff>314326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B50DD7A3-4175-3DA7-CF38-D9D22A8BF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3"/>
            </a:ext>
          </a:extLst>
        </a:blip>
        <a:stretch>
          <a:fillRect/>
        </a:stretch>
      </xdr:blipFill>
      <xdr:spPr>
        <a:xfrm>
          <a:off x="6719370" y="4676776"/>
          <a:ext cx="751025" cy="59055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381001</xdr:colOff>
      <xdr:row>13</xdr:row>
      <xdr:rowOff>28575</xdr:rowOff>
    </xdr:from>
    <xdr:to>
      <xdr:col>14</xdr:col>
      <xdr:colOff>723901</xdr:colOff>
      <xdr:row>14</xdr:row>
      <xdr:rowOff>297997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24CDA67-D3A8-F367-8C4A-4387A6F6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5"/>
            </a:ext>
          </a:extLst>
        </a:blip>
        <a:stretch>
          <a:fillRect/>
        </a:stretch>
      </xdr:blipFill>
      <xdr:spPr>
        <a:xfrm>
          <a:off x="4457701" y="5734050"/>
          <a:ext cx="1200150" cy="5742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1</xdr:row>
      <xdr:rowOff>71438</xdr:rowOff>
    </xdr:from>
    <xdr:to>
      <xdr:col>28</xdr:col>
      <xdr:colOff>19050</xdr:colOff>
      <xdr:row>1</xdr:row>
      <xdr:rowOff>366713</xdr:rowOff>
    </xdr:to>
    <xdr:grpSp>
      <xdr:nvGrpSpPr>
        <xdr:cNvPr id="128" name="Month 1" descr="Lime green bear face" title="Month 1 navigation button">
          <a:hlinkClick xmlns:r="http://schemas.openxmlformats.org/officeDocument/2006/relationships" r:id="rId1" tooltip="Click to view Month 1"/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GrpSpPr/>
      </xdr:nvGrpSpPr>
      <xdr:grpSpPr>
        <a:xfrm>
          <a:off x="9886950" y="290513"/>
          <a:ext cx="400050" cy="295275"/>
          <a:chOff x="9896475" y="300038"/>
          <a:chExt cx="400050" cy="295275"/>
        </a:xfrm>
      </xdr:grpSpPr>
      <xdr:sp macro="" textlink="">
        <xdr:nvSpPr>
          <xdr:cNvPr id="129" name="Freeform 5" descr="&quot;&quot;" title="Month 1 navigation">
            <a:hlinkClick xmlns:r="http://schemas.openxmlformats.org/officeDocument/2006/relationships" r:id="rId1" tooltip="Show Month #1"/>
            <a:extLst>
              <a:ext uri="{FF2B5EF4-FFF2-40B4-BE49-F238E27FC236}">
                <a16:creationId xmlns:a16="http://schemas.microsoft.com/office/drawing/2014/main" id="{00000000-0008-0000-0700-000081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19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7" y="185"/>
                </a:lnTo>
                <a:lnTo>
                  <a:pt x="404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7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0" name="Freeform 6">
            <a:extLst>
              <a:ext uri="{FF2B5EF4-FFF2-40B4-BE49-F238E27FC236}">
                <a16:creationId xmlns:a16="http://schemas.microsoft.com/office/drawing/2014/main" id="{00000000-0008-0000-0700-000082000000}"/>
              </a:ext>
            </a:extLst>
          </xdr:cNvPr>
          <xdr:cNvSpPr>
            <a:spLocks/>
          </xdr:cNvSpPr>
        </xdr:nvSpPr>
        <xdr:spPr bwMode="auto">
          <a:xfrm>
            <a:off x="99822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1" name="Freeform 7">
            <a:extLst>
              <a:ext uri="{FF2B5EF4-FFF2-40B4-BE49-F238E27FC236}">
                <a16:creationId xmlns:a16="http://schemas.microsoft.com/office/drawing/2014/main" id="{00000000-0008-0000-0700-000083000000}"/>
              </a:ext>
            </a:extLst>
          </xdr:cNvPr>
          <xdr:cNvSpPr>
            <a:spLocks/>
          </xdr:cNvSpPr>
        </xdr:nvSpPr>
        <xdr:spPr bwMode="auto">
          <a:xfrm>
            <a:off x="101727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2" name="Freeform 8">
            <a:extLst>
              <a:ext uri="{FF2B5EF4-FFF2-40B4-BE49-F238E27FC236}">
                <a16:creationId xmlns:a16="http://schemas.microsoft.com/office/drawing/2014/main" id="{00000000-0008-0000-0700-000084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3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3" y="60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3" name="Freeform 9">
            <a:extLst>
              <a:ext uri="{FF2B5EF4-FFF2-40B4-BE49-F238E27FC236}">
                <a16:creationId xmlns:a16="http://schemas.microsoft.com/office/drawing/2014/main" id="{00000000-0008-0000-0700-000085000000}"/>
              </a:ext>
            </a:extLst>
          </xdr:cNvPr>
          <xdr:cNvSpPr>
            <a:spLocks/>
          </xdr:cNvSpPr>
        </xdr:nvSpPr>
        <xdr:spPr bwMode="auto">
          <a:xfrm>
            <a:off x="10067925" y="481013"/>
            <a:ext cx="57150" cy="38100"/>
          </a:xfrm>
          <a:custGeom>
            <a:avLst/>
            <a:gdLst>
              <a:gd name="T0" fmla="*/ 34 w 67"/>
              <a:gd name="T1" fmla="*/ 0 h 49"/>
              <a:gd name="T2" fmla="*/ 46 w 67"/>
              <a:gd name="T3" fmla="*/ 2 h 49"/>
              <a:gd name="T4" fmla="*/ 54 w 67"/>
              <a:gd name="T5" fmla="*/ 6 h 49"/>
              <a:gd name="T6" fmla="*/ 57 w 67"/>
              <a:gd name="T7" fmla="*/ 12 h 49"/>
              <a:gd name="T8" fmla="*/ 55 w 67"/>
              <a:gd name="T9" fmla="*/ 17 h 49"/>
              <a:gd name="T10" fmla="*/ 48 w 67"/>
              <a:gd name="T11" fmla="*/ 20 h 49"/>
              <a:gd name="T12" fmla="*/ 38 w 67"/>
              <a:gd name="T13" fmla="*/ 23 h 49"/>
              <a:gd name="T14" fmla="*/ 38 w 67"/>
              <a:gd name="T15" fmla="*/ 26 h 49"/>
              <a:gd name="T16" fmla="*/ 37 w 67"/>
              <a:gd name="T17" fmla="*/ 28 h 49"/>
              <a:gd name="T18" fmla="*/ 38 w 67"/>
              <a:gd name="T19" fmla="*/ 32 h 49"/>
              <a:gd name="T20" fmla="*/ 39 w 67"/>
              <a:gd name="T21" fmla="*/ 37 h 49"/>
              <a:gd name="T22" fmla="*/ 43 w 67"/>
              <a:gd name="T23" fmla="*/ 39 h 49"/>
              <a:gd name="T24" fmla="*/ 45 w 67"/>
              <a:gd name="T25" fmla="*/ 41 h 49"/>
              <a:gd name="T26" fmla="*/ 49 w 67"/>
              <a:gd name="T27" fmla="*/ 42 h 49"/>
              <a:gd name="T28" fmla="*/ 50 w 67"/>
              <a:gd name="T29" fmla="*/ 41 h 49"/>
              <a:gd name="T30" fmla="*/ 52 w 67"/>
              <a:gd name="T31" fmla="*/ 41 h 49"/>
              <a:gd name="T32" fmla="*/ 54 w 67"/>
              <a:gd name="T33" fmla="*/ 41 h 49"/>
              <a:gd name="T34" fmla="*/ 56 w 67"/>
              <a:gd name="T35" fmla="*/ 39 h 49"/>
              <a:gd name="T36" fmla="*/ 58 w 67"/>
              <a:gd name="T37" fmla="*/ 38 h 49"/>
              <a:gd name="T38" fmla="*/ 59 w 67"/>
              <a:gd name="T39" fmla="*/ 35 h 49"/>
              <a:gd name="T40" fmla="*/ 60 w 67"/>
              <a:gd name="T41" fmla="*/ 31 h 49"/>
              <a:gd name="T42" fmla="*/ 67 w 67"/>
              <a:gd name="T43" fmla="*/ 31 h 49"/>
              <a:gd name="T44" fmla="*/ 64 w 67"/>
              <a:gd name="T45" fmla="*/ 41 h 49"/>
              <a:gd name="T46" fmla="*/ 58 w 67"/>
              <a:gd name="T47" fmla="*/ 47 h 49"/>
              <a:gd name="T48" fmla="*/ 49 w 67"/>
              <a:gd name="T49" fmla="*/ 49 h 49"/>
              <a:gd name="T50" fmla="*/ 44 w 67"/>
              <a:gd name="T51" fmla="*/ 49 h 49"/>
              <a:gd name="T52" fmla="*/ 40 w 67"/>
              <a:gd name="T53" fmla="*/ 47 h 49"/>
              <a:gd name="T54" fmla="*/ 36 w 67"/>
              <a:gd name="T55" fmla="*/ 43 h 49"/>
              <a:gd name="T56" fmla="*/ 34 w 67"/>
              <a:gd name="T57" fmla="*/ 40 h 49"/>
              <a:gd name="T58" fmla="*/ 31 w 67"/>
              <a:gd name="T59" fmla="*/ 43 h 49"/>
              <a:gd name="T60" fmla="*/ 27 w 67"/>
              <a:gd name="T61" fmla="*/ 47 h 49"/>
              <a:gd name="T62" fmla="*/ 23 w 67"/>
              <a:gd name="T63" fmla="*/ 49 h 49"/>
              <a:gd name="T64" fmla="*/ 19 w 67"/>
              <a:gd name="T65" fmla="*/ 49 h 49"/>
              <a:gd name="T66" fmla="*/ 9 w 67"/>
              <a:gd name="T67" fmla="*/ 47 h 49"/>
              <a:gd name="T68" fmla="*/ 3 w 67"/>
              <a:gd name="T69" fmla="*/ 41 h 49"/>
              <a:gd name="T70" fmla="*/ 0 w 67"/>
              <a:gd name="T71" fmla="*/ 31 h 49"/>
              <a:gd name="T72" fmla="*/ 8 w 67"/>
              <a:gd name="T73" fmla="*/ 31 h 49"/>
              <a:gd name="T74" fmla="*/ 8 w 67"/>
              <a:gd name="T75" fmla="*/ 35 h 49"/>
              <a:gd name="T76" fmla="*/ 10 w 67"/>
              <a:gd name="T77" fmla="*/ 38 h 49"/>
              <a:gd name="T78" fmla="*/ 11 w 67"/>
              <a:gd name="T79" fmla="*/ 39 h 49"/>
              <a:gd name="T80" fmla="*/ 13 w 67"/>
              <a:gd name="T81" fmla="*/ 41 h 49"/>
              <a:gd name="T82" fmla="*/ 15 w 67"/>
              <a:gd name="T83" fmla="*/ 41 h 49"/>
              <a:gd name="T84" fmla="*/ 18 w 67"/>
              <a:gd name="T85" fmla="*/ 41 h 49"/>
              <a:gd name="T86" fmla="*/ 19 w 67"/>
              <a:gd name="T87" fmla="*/ 42 h 49"/>
              <a:gd name="T88" fmla="*/ 22 w 67"/>
              <a:gd name="T89" fmla="*/ 41 h 49"/>
              <a:gd name="T90" fmla="*/ 25 w 67"/>
              <a:gd name="T91" fmla="*/ 39 h 49"/>
              <a:gd name="T92" fmla="*/ 27 w 67"/>
              <a:gd name="T93" fmla="*/ 37 h 49"/>
              <a:gd name="T94" fmla="*/ 30 w 67"/>
              <a:gd name="T95" fmla="*/ 32 h 49"/>
              <a:gd name="T96" fmla="*/ 30 w 67"/>
              <a:gd name="T97" fmla="*/ 28 h 49"/>
              <a:gd name="T98" fmla="*/ 30 w 67"/>
              <a:gd name="T99" fmla="*/ 26 h 49"/>
              <a:gd name="T100" fmla="*/ 28 w 67"/>
              <a:gd name="T101" fmla="*/ 23 h 49"/>
              <a:gd name="T102" fmla="*/ 20 w 67"/>
              <a:gd name="T103" fmla="*/ 20 h 49"/>
              <a:gd name="T104" fmla="*/ 13 w 67"/>
              <a:gd name="T105" fmla="*/ 17 h 49"/>
              <a:gd name="T106" fmla="*/ 11 w 67"/>
              <a:gd name="T107" fmla="*/ 12 h 49"/>
              <a:gd name="T108" fmla="*/ 14 w 67"/>
              <a:gd name="T109" fmla="*/ 6 h 49"/>
              <a:gd name="T110" fmla="*/ 22 w 67"/>
              <a:gd name="T111" fmla="*/ 2 h 49"/>
              <a:gd name="T112" fmla="*/ 34 w 67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9">
                <a:moveTo>
                  <a:pt x="34" y="0"/>
                </a:moveTo>
                <a:lnTo>
                  <a:pt x="46" y="2"/>
                </a:lnTo>
                <a:lnTo>
                  <a:pt x="54" y="6"/>
                </a:lnTo>
                <a:lnTo>
                  <a:pt x="57" y="12"/>
                </a:lnTo>
                <a:lnTo>
                  <a:pt x="55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3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7" y="31"/>
                </a:lnTo>
                <a:lnTo>
                  <a:pt x="64" y="41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1" y="43"/>
                </a:lnTo>
                <a:lnTo>
                  <a:pt x="27" y="47"/>
                </a:lnTo>
                <a:lnTo>
                  <a:pt x="23" y="49"/>
                </a:lnTo>
                <a:lnTo>
                  <a:pt x="19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8" y="31"/>
                </a:lnTo>
                <a:lnTo>
                  <a:pt x="8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8" y="41"/>
                </a:lnTo>
                <a:lnTo>
                  <a:pt x="19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30" y="32"/>
                </a:lnTo>
                <a:lnTo>
                  <a:pt x="30" y="28"/>
                </a:lnTo>
                <a:lnTo>
                  <a:pt x="30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71438</xdr:rowOff>
    </xdr:from>
    <xdr:to>
      <xdr:col>29</xdr:col>
      <xdr:colOff>466725</xdr:colOff>
      <xdr:row>1</xdr:row>
      <xdr:rowOff>366713</xdr:rowOff>
    </xdr:to>
    <xdr:grpSp>
      <xdr:nvGrpSpPr>
        <xdr:cNvPr id="134" name="Month 2" descr="Orange bear face" title="Month 2 navigation button">
          <a:hlinkClick xmlns:r="http://schemas.openxmlformats.org/officeDocument/2006/relationships" r:id="rId2" tooltip="Click to view Month 2"/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GrpSpPr/>
      </xdr:nvGrpSpPr>
      <xdr:grpSpPr>
        <a:xfrm>
          <a:off x="10429875" y="290513"/>
          <a:ext cx="400050" cy="295275"/>
          <a:chOff x="10439400" y="300038"/>
          <a:chExt cx="400050" cy="295275"/>
        </a:xfrm>
      </xdr:grpSpPr>
      <xdr:sp macro="" textlink="">
        <xdr:nvSpPr>
          <xdr:cNvPr id="135" name="Freeform 10">
            <a:hlinkClick xmlns:r="http://schemas.openxmlformats.org/officeDocument/2006/relationships" r:id="rId2" tooltip="Show Month #2"/>
            <a:extLst>
              <a:ext uri="{FF2B5EF4-FFF2-40B4-BE49-F238E27FC236}">
                <a16:creationId xmlns:a16="http://schemas.microsoft.com/office/drawing/2014/main" id="{00000000-0008-0000-0700-000087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3000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6 h 345"/>
              <a:gd name="T24" fmla="*/ 322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7 h 345"/>
              <a:gd name="T44" fmla="*/ 127 w 458"/>
              <a:gd name="T45" fmla="*/ 169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3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6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6" name="Freeform 11">
            <a:extLst>
              <a:ext uri="{FF2B5EF4-FFF2-40B4-BE49-F238E27FC236}">
                <a16:creationId xmlns:a16="http://schemas.microsoft.com/office/drawing/2014/main" id="{00000000-0008-0000-0700-000088000000}"/>
              </a:ext>
            </a:extLst>
          </xdr:cNvPr>
          <xdr:cNvSpPr>
            <a:spLocks/>
          </xdr:cNvSpPr>
        </xdr:nvSpPr>
        <xdr:spPr bwMode="auto">
          <a:xfrm>
            <a:off x="105251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7" name="Freeform 12">
            <a:extLst>
              <a:ext uri="{FF2B5EF4-FFF2-40B4-BE49-F238E27FC236}">
                <a16:creationId xmlns:a16="http://schemas.microsoft.com/office/drawing/2014/main" id="{00000000-0008-0000-0700-000089000000}"/>
              </a:ext>
            </a:extLst>
          </xdr:cNvPr>
          <xdr:cNvSpPr>
            <a:spLocks/>
          </xdr:cNvSpPr>
        </xdr:nvSpPr>
        <xdr:spPr bwMode="auto">
          <a:xfrm>
            <a:off x="107156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8" name="Freeform 13">
            <a:extLst>
              <a:ext uri="{FF2B5EF4-FFF2-40B4-BE49-F238E27FC236}">
                <a16:creationId xmlns:a16="http://schemas.microsoft.com/office/drawing/2014/main" id="{00000000-0008-0000-0700-00008A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5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9" name="Freeform 14">
            <a:extLst>
              <a:ext uri="{FF2B5EF4-FFF2-40B4-BE49-F238E27FC236}">
                <a16:creationId xmlns:a16="http://schemas.microsoft.com/office/drawing/2014/main" id="{00000000-0008-0000-0700-00008B000000}"/>
              </a:ext>
            </a:extLst>
          </xdr:cNvPr>
          <xdr:cNvSpPr>
            <a:spLocks/>
          </xdr:cNvSpPr>
        </xdr:nvSpPr>
        <xdr:spPr bwMode="auto">
          <a:xfrm>
            <a:off x="10610850" y="481013"/>
            <a:ext cx="57150" cy="38100"/>
          </a:xfrm>
          <a:custGeom>
            <a:avLst/>
            <a:gdLst>
              <a:gd name="T0" fmla="*/ 34 w 66"/>
              <a:gd name="T1" fmla="*/ 0 h 49"/>
              <a:gd name="T2" fmla="*/ 46 w 66"/>
              <a:gd name="T3" fmla="*/ 2 h 49"/>
              <a:gd name="T4" fmla="*/ 53 w 66"/>
              <a:gd name="T5" fmla="*/ 6 h 49"/>
              <a:gd name="T6" fmla="*/ 57 w 66"/>
              <a:gd name="T7" fmla="*/ 12 h 49"/>
              <a:gd name="T8" fmla="*/ 54 w 66"/>
              <a:gd name="T9" fmla="*/ 17 h 49"/>
              <a:gd name="T10" fmla="*/ 48 w 66"/>
              <a:gd name="T11" fmla="*/ 20 h 49"/>
              <a:gd name="T12" fmla="*/ 38 w 66"/>
              <a:gd name="T13" fmla="*/ 23 h 49"/>
              <a:gd name="T14" fmla="*/ 38 w 66"/>
              <a:gd name="T15" fmla="*/ 26 h 49"/>
              <a:gd name="T16" fmla="*/ 37 w 66"/>
              <a:gd name="T17" fmla="*/ 28 h 49"/>
              <a:gd name="T18" fmla="*/ 38 w 66"/>
              <a:gd name="T19" fmla="*/ 32 h 49"/>
              <a:gd name="T20" fmla="*/ 39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9 w 66"/>
              <a:gd name="T27" fmla="*/ 42 h 49"/>
              <a:gd name="T28" fmla="*/ 50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8 w 66"/>
              <a:gd name="T37" fmla="*/ 38 h 49"/>
              <a:gd name="T38" fmla="*/ 59 w 66"/>
              <a:gd name="T39" fmla="*/ 35 h 49"/>
              <a:gd name="T40" fmla="*/ 60 w 66"/>
              <a:gd name="T41" fmla="*/ 31 h 49"/>
              <a:gd name="T42" fmla="*/ 66 w 66"/>
              <a:gd name="T43" fmla="*/ 31 h 49"/>
              <a:gd name="T44" fmla="*/ 64 w 66"/>
              <a:gd name="T45" fmla="*/ 40 h 49"/>
              <a:gd name="T46" fmla="*/ 58 w 66"/>
              <a:gd name="T47" fmla="*/ 47 h 49"/>
              <a:gd name="T48" fmla="*/ 49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4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3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0 h 49"/>
              <a:gd name="T70" fmla="*/ 0 w 66"/>
              <a:gd name="T71" fmla="*/ 31 h 49"/>
              <a:gd name="T72" fmla="*/ 8 w 66"/>
              <a:gd name="T73" fmla="*/ 31 h 49"/>
              <a:gd name="T74" fmla="*/ 9 w 66"/>
              <a:gd name="T75" fmla="*/ 35 h 49"/>
              <a:gd name="T76" fmla="*/ 10 w 66"/>
              <a:gd name="T77" fmla="*/ 38 h 49"/>
              <a:gd name="T78" fmla="*/ 11 w 66"/>
              <a:gd name="T79" fmla="*/ 39 h 49"/>
              <a:gd name="T80" fmla="*/ 13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5 w 66"/>
              <a:gd name="T91" fmla="*/ 39 h 49"/>
              <a:gd name="T92" fmla="*/ 27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8 w 66"/>
              <a:gd name="T101" fmla="*/ 23 h 49"/>
              <a:gd name="T102" fmla="*/ 20 w 66"/>
              <a:gd name="T103" fmla="*/ 20 h 49"/>
              <a:gd name="T104" fmla="*/ 13 w 66"/>
              <a:gd name="T105" fmla="*/ 17 h 49"/>
              <a:gd name="T106" fmla="*/ 11 w 66"/>
              <a:gd name="T107" fmla="*/ 12 h 49"/>
              <a:gd name="T108" fmla="*/ 14 w 66"/>
              <a:gd name="T109" fmla="*/ 6 h 49"/>
              <a:gd name="T110" fmla="*/ 22 w 66"/>
              <a:gd name="T111" fmla="*/ 2 h 49"/>
              <a:gd name="T112" fmla="*/ 34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4" y="0"/>
                </a:moveTo>
                <a:lnTo>
                  <a:pt x="46" y="2"/>
                </a:lnTo>
                <a:lnTo>
                  <a:pt x="53" y="6"/>
                </a:lnTo>
                <a:lnTo>
                  <a:pt x="57" y="12"/>
                </a:lnTo>
                <a:lnTo>
                  <a:pt x="54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2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6" y="31"/>
                </a:lnTo>
                <a:lnTo>
                  <a:pt x="64" y="40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0" y="43"/>
                </a:lnTo>
                <a:lnTo>
                  <a:pt x="27" y="47"/>
                </a:lnTo>
                <a:lnTo>
                  <a:pt x="23" y="49"/>
                </a:lnTo>
                <a:lnTo>
                  <a:pt x="18" y="49"/>
                </a:lnTo>
                <a:lnTo>
                  <a:pt x="9" y="47"/>
                </a:lnTo>
                <a:lnTo>
                  <a:pt x="3" y="40"/>
                </a:lnTo>
                <a:lnTo>
                  <a:pt x="0" y="31"/>
                </a:lnTo>
                <a:lnTo>
                  <a:pt x="8" y="31"/>
                </a:lnTo>
                <a:lnTo>
                  <a:pt x="9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71438</xdr:rowOff>
    </xdr:from>
    <xdr:to>
      <xdr:col>32</xdr:col>
      <xdr:colOff>57150</xdr:colOff>
      <xdr:row>1</xdr:row>
      <xdr:rowOff>366713</xdr:rowOff>
    </xdr:to>
    <xdr:grpSp>
      <xdr:nvGrpSpPr>
        <xdr:cNvPr id="140" name="Month 3" descr="Pink bear face" title="Month 3 navigation button">
          <a:hlinkClick xmlns:r="http://schemas.openxmlformats.org/officeDocument/2006/relationships" r:id="rId3" tooltip="Click to view Month 3"/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GrpSpPr/>
      </xdr:nvGrpSpPr>
      <xdr:grpSpPr>
        <a:xfrm>
          <a:off x="10972800" y="290513"/>
          <a:ext cx="400050" cy="295275"/>
          <a:chOff x="10982325" y="300038"/>
          <a:chExt cx="400050" cy="295275"/>
        </a:xfrm>
      </xdr:grpSpPr>
      <xdr:sp macro="" textlink="">
        <xdr:nvSpPr>
          <xdr:cNvPr id="141" name="Freeform 15">
            <a:hlinkClick xmlns:r="http://schemas.openxmlformats.org/officeDocument/2006/relationships" r:id="rId3" tooltip="Show Month #3"/>
            <a:extLst>
              <a:ext uri="{FF2B5EF4-FFF2-40B4-BE49-F238E27FC236}">
                <a16:creationId xmlns:a16="http://schemas.microsoft.com/office/drawing/2014/main" id="{00000000-0008-0000-0700-00008D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5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3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2" name="Freeform 16">
            <a:extLst>
              <a:ext uri="{FF2B5EF4-FFF2-40B4-BE49-F238E27FC236}">
                <a16:creationId xmlns:a16="http://schemas.microsoft.com/office/drawing/2014/main" id="{00000000-0008-0000-0700-00008E000000}"/>
              </a:ext>
            </a:extLst>
          </xdr:cNvPr>
          <xdr:cNvSpPr>
            <a:spLocks/>
          </xdr:cNvSpPr>
        </xdr:nvSpPr>
        <xdr:spPr bwMode="auto">
          <a:xfrm>
            <a:off x="11068050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3" name="Freeform 17">
            <a:extLst>
              <a:ext uri="{FF2B5EF4-FFF2-40B4-BE49-F238E27FC236}">
                <a16:creationId xmlns:a16="http://schemas.microsoft.com/office/drawing/2014/main" id="{00000000-0008-0000-0700-00008F000000}"/>
              </a:ext>
            </a:extLst>
          </xdr:cNvPr>
          <xdr:cNvSpPr>
            <a:spLocks/>
          </xdr:cNvSpPr>
        </xdr:nvSpPr>
        <xdr:spPr bwMode="auto">
          <a:xfrm>
            <a:off x="1125855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4" name="Freeform 18">
            <a:extLst>
              <a:ext uri="{FF2B5EF4-FFF2-40B4-BE49-F238E27FC236}">
                <a16:creationId xmlns:a16="http://schemas.microsoft.com/office/drawing/2014/main" id="{00000000-0008-0000-0700-000090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2 w 98"/>
              <a:gd name="T29" fmla="*/ 68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0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2" y="56"/>
                </a:lnTo>
                <a:lnTo>
                  <a:pt x="16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2" y="68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5" name="Freeform 19">
            <a:extLst>
              <a:ext uri="{FF2B5EF4-FFF2-40B4-BE49-F238E27FC236}">
                <a16:creationId xmlns:a16="http://schemas.microsoft.com/office/drawing/2014/main" id="{00000000-0008-0000-0700-000091000000}"/>
              </a:ext>
            </a:extLst>
          </xdr:cNvPr>
          <xdr:cNvSpPr>
            <a:spLocks/>
          </xdr:cNvSpPr>
        </xdr:nvSpPr>
        <xdr:spPr bwMode="auto">
          <a:xfrm>
            <a:off x="11153775" y="481013"/>
            <a:ext cx="57150" cy="38100"/>
          </a:xfrm>
          <a:custGeom>
            <a:avLst/>
            <a:gdLst>
              <a:gd name="T0" fmla="*/ 33 w 65"/>
              <a:gd name="T1" fmla="*/ 0 h 49"/>
              <a:gd name="T2" fmla="*/ 45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6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4 w 65"/>
              <a:gd name="T35" fmla="*/ 39 h 49"/>
              <a:gd name="T36" fmla="*/ 57 w 65"/>
              <a:gd name="T37" fmla="*/ 38 h 49"/>
              <a:gd name="T38" fmla="*/ 58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7 w 65"/>
              <a:gd name="T47" fmla="*/ 47 h 49"/>
              <a:gd name="T48" fmla="*/ 48 w 65"/>
              <a:gd name="T49" fmla="*/ 49 h 49"/>
              <a:gd name="T50" fmla="*/ 42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3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8 w 65"/>
              <a:gd name="T75" fmla="*/ 35 h 49"/>
              <a:gd name="T76" fmla="*/ 9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1 w 65"/>
              <a:gd name="T111" fmla="*/ 2 h 49"/>
              <a:gd name="T112" fmla="*/ 33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3" y="0"/>
                </a:moveTo>
                <a:lnTo>
                  <a:pt x="45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6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4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7" y="47"/>
                </a:lnTo>
                <a:lnTo>
                  <a:pt x="48" y="49"/>
                </a:lnTo>
                <a:lnTo>
                  <a:pt x="42" y="49"/>
                </a:lnTo>
                <a:lnTo>
                  <a:pt x="39" y="47"/>
                </a:lnTo>
                <a:lnTo>
                  <a:pt x="36" y="43"/>
                </a:lnTo>
                <a:lnTo>
                  <a:pt x="33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71438</xdr:rowOff>
    </xdr:from>
    <xdr:to>
      <xdr:col>32</xdr:col>
      <xdr:colOff>600075</xdr:colOff>
      <xdr:row>1</xdr:row>
      <xdr:rowOff>366713</xdr:rowOff>
    </xdr:to>
    <xdr:grpSp>
      <xdr:nvGrpSpPr>
        <xdr:cNvPr id="146" name="Month 4" descr="Red bear face" title="Month 4 navigation button">
          <a:hlinkClick xmlns:r="http://schemas.openxmlformats.org/officeDocument/2006/relationships" r:id="rId4" tooltip="Click to view Month 4"/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GrpSpPr/>
      </xdr:nvGrpSpPr>
      <xdr:grpSpPr>
        <a:xfrm>
          <a:off x="11515725" y="290513"/>
          <a:ext cx="400050" cy="295275"/>
          <a:chOff x="11525250" y="300038"/>
          <a:chExt cx="400050" cy="295275"/>
        </a:xfrm>
      </xdr:grpSpPr>
      <xdr:sp macro="" textlink="">
        <xdr:nvSpPr>
          <xdr:cNvPr id="147" name="Freeform 20">
            <a:hlinkClick xmlns:r="http://schemas.openxmlformats.org/officeDocument/2006/relationships" r:id="rId4" tooltip="Show Month #4"/>
            <a:extLst>
              <a:ext uri="{FF2B5EF4-FFF2-40B4-BE49-F238E27FC236}">
                <a16:creationId xmlns:a16="http://schemas.microsoft.com/office/drawing/2014/main" id="{00000000-0008-0000-0700-000093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4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8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2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4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8" name="Freeform 21">
            <a:extLst>
              <a:ext uri="{FF2B5EF4-FFF2-40B4-BE49-F238E27FC236}">
                <a16:creationId xmlns:a16="http://schemas.microsoft.com/office/drawing/2014/main" id="{00000000-0008-0000-0700-000094000000}"/>
              </a:ext>
            </a:extLst>
          </xdr:cNvPr>
          <xdr:cNvSpPr>
            <a:spLocks/>
          </xdr:cNvSpPr>
        </xdr:nvSpPr>
        <xdr:spPr bwMode="auto">
          <a:xfrm>
            <a:off x="1161097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9" name="Freeform 22">
            <a:extLst>
              <a:ext uri="{FF2B5EF4-FFF2-40B4-BE49-F238E27FC236}">
                <a16:creationId xmlns:a16="http://schemas.microsoft.com/office/drawing/2014/main" id="{00000000-0008-0000-0700-000095000000}"/>
              </a:ext>
            </a:extLst>
          </xdr:cNvPr>
          <xdr:cNvSpPr>
            <a:spLocks/>
          </xdr:cNvSpPr>
        </xdr:nvSpPr>
        <xdr:spPr bwMode="auto">
          <a:xfrm>
            <a:off x="11801475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0" name="Freeform 23">
            <a:extLst>
              <a:ext uri="{FF2B5EF4-FFF2-40B4-BE49-F238E27FC236}">
                <a16:creationId xmlns:a16="http://schemas.microsoft.com/office/drawing/2014/main" id="{00000000-0008-0000-0700-000096000000}"/>
              </a:ext>
            </a:extLst>
          </xdr:cNvPr>
          <xdr:cNvSpPr>
            <a:spLocks noEditPoints="1"/>
          </xdr:cNvSpPr>
        </xdr:nvSpPr>
        <xdr:spPr bwMode="auto">
          <a:xfrm>
            <a:off x="11687175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7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5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5"/>
                </a:lnTo>
                <a:lnTo>
                  <a:pt x="82" y="56"/>
                </a:lnTo>
                <a:lnTo>
                  <a:pt x="76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1" name="Freeform 24">
            <a:extLst>
              <a:ext uri="{FF2B5EF4-FFF2-40B4-BE49-F238E27FC236}">
                <a16:creationId xmlns:a16="http://schemas.microsoft.com/office/drawing/2014/main" id="{00000000-0008-0000-0700-000097000000}"/>
              </a:ext>
            </a:extLst>
          </xdr:cNvPr>
          <xdr:cNvSpPr>
            <a:spLocks/>
          </xdr:cNvSpPr>
        </xdr:nvSpPr>
        <xdr:spPr bwMode="auto">
          <a:xfrm>
            <a:off x="11696700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0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0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71438</xdr:rowOff>
    </xdr:from>
    <xdr:to>
      <xdr:col>34</xdr:col>
      <xdr:colOff>285750</xdr:colOff>
      <xdr:row>1</xdr:row>
      <xdr:rowOff>366713</xdr:rowOff>
    </xdr:to>
    <xdr:grpSp>
      <xdr:nvGrpSpPr>
        <xdr:cNvPr id="152" name="Month 5" descr="Blue bear face" title="Month 5 navigation button">
          <a:hlinkClick xmlns:r="http://schemas.openxmlformats.org/officeDocument/2006/relationships" r:id="rId5" tooltip="Click to view Month 5"/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GrpSpPr/>
      </xdr:nvGrpSpPr>
      <xdr:grpSpPr>
        <a:xfrm>
          <a:off x="12058650" y="290513"/>
          <a:ext cx="400050" cy="295275"/>
          <a:chOff x="12068175" y="300038"/>
          <a:chExt cx="400050" cy="295275"/>
        </a:xfrm>
      </xdr:grpSpPr>
      <xdr:sp macro="" textlink="">
        <xdr:nvSpPr>
          <xdr:cNvPr id="153" name="Freeform 25">
            <a:hlinkClick xmlns:r="http://schemas.openxmlformats.org/officeDocument/2006/relationships" r:id="rId5" tooltip="Show Month #5"/>
            <a:extLst>
              <a:ext uri="{FF2B5EF4-FFF2-40B4-BE49-F238E27FC236}">
                <a16:creationId xmlns:a16="http://schemas.microsoft.com/office/drawing/2014/main" id="{00000000-0008-0000-0700-000099000000}"/>
              </a:ext>
            </a:extLst>
          </xdr:cNvPr>
          <xdr:cNvSpPr>
            <a:spLocks noEditPoints="1"/>
          </xdr:cNvSpPr>
        </xdr:nvSpPr>
        <xdr:spPr bwMode="auto">
          <a:xfrm>
            <a:off x="120681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5 w 458"/>
              <a:gd name="T11" fmla="*/ 277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2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2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3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5" y="277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2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8"/>
                </a:lnTo>
                <a:lnTo>
                  <a:pt x="139" y="187"/>
                </a:lnTo>
                <a:lnTo>
                  <a:pt x="136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3"/>
                </a:lnTo>
                <a:lnTo>
                  <a:pt x="340" y="19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7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2"/>
                </a:lnTo>
                <a:lnTo>
                  <a:pt x="407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6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6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4" name="Freeform 26">
            <a:extLst>
              <a:ext uri="{FF2B5EF4-FFF2-40B4-BE49-F238E27FC236}">
                <a16:creationId xmlns:a16="http://schemas.microsoft.com/office/drawing/2014/main" id="{00000000-0008-0000-0700-00009A000000}"/>
              </a:ext>
            </a:extLst>
          </xdr:cNvPr>
          <xdr:cNvSpPr>
            <a:spLocks/>
          </xdr:cNvSpPr>
        </xdr:nvSpPr>
        <xdr:spPr bwMode="auto">
          <a:xfrm>
            <a:off x="121539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5" name="Freeform 27">
            <a:extLst>
              <a:ext uri="{FF2B5EF4-FFF2-40B4-BE49-F238E27FC236}">
                <a16:creationId xmlns:a16="http://schemas.microsoft.com/office/drawing/2014/main" id="{00000000-0008-0000-0700-00009B000000}"/>
              </a:ext>
            </a:extLst>
          </xdr:cNvPr>
          <xdr:cNvSpPr>
            <a:spLocks/>
          </xdr:cNvSpPr>
        </xdr:nvSpPr>
        <xdr:spPr bwMode="auto">
          <a:xfrm>
            <a:off x="123444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6" name="Freeform 28">
            <a:extLst>
              <a:ext uri="{FF2B5EF4-FFF2-40B4-BE49-F238E27FC236}">
                <a16:creationId xmlns:a16="http://schemas.microsoft.com/office/drawing/2014/main" id="{00000000-0008-0000-0700-00009C000000}"/>
              </a:ext>
            </a:extLst>
          </xdr:cNvPr>
          <xdr:cNvSpPr>
            <a:spLocks noEditPoints="1"/>
          </xdr:cNvSpPr>
        </xdr:nvSpPr>
        <xdr:spPr bwMode="auto">
          <a:xfrm>
            <a:off x="122301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7" name="Freeform 29">
            <a:extLst>
              <a:ext uri="{FF2B5EF4-FFF2-40B4-BE49-F238E27FC236}">
                <a16:creationId xmlns:a16="http://schemas.microsoft.com/office/drawing/2014/main" id="{00000000-0008-0000-0700-00009D000000}"/>
              </a:ext>
            </a:extLst>
          </xdr:cNvPr>
          <xdr:cNvSpPr>
            <a:spLocks/>
          </xdr:cNvSpPr>
        </xdr:nvSpPr>
        <xdr:spPr bwMode="auto">
          <a:xfrm>
            <a:off x="12239625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6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9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8 w 65"/>
              <a:gd name="T41" fmla="*/ 31 h 49"/>
              <a:gd name="T42" fmla="*/ 65 w 65"/>
              <a:gd name="T43" fmla="*/ 31 h 49"/>
              <a:gd name="T44" fmla="*/ 63 w 65"/>
              <a:gd name="T45" fmla="*/ 41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1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1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9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9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6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9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8" y="31"/>
                </a:lnTo>
                <a:lnTo>
                  <a:pt x="65" y="31"/>
                </a:lnTo>
                <a:lnTo>
                  <a:pt x="63" y="41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1" y="49"/>
                </a:lnTo>
                <a:lnTo>
                  <a:pt x="17" y="49"/>
                </a:lnTo>
                <a:lnTo>
                  <a:pt x="8" y="47"/>
                </a:lnTo>
                <a:lnTo>
                  <a:pt x="2" y="41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9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9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71438</xdr:rowOff>
    </xdr:from>
    <xdr:to>
      <xdr:col>35</xdr:col>
      <xdr:colOff>66675</xdr:colOff>
      <xdr:row>1</xdr:row>
      <xdr:rowOff>366713</xdr:rowOff>
    </xdr:to>
    <xdr:grpSp>
      <xdr:nvGrpSpPr>
        <xdr:cNvPr id="158" name="Month 6" descr="Green bear face" title="Month 6 navigation button">
          <a:hlinkClick xmlns:r="http://schemas.openxmlformats.org/officeDocument/2006/relationships" r:id="rId6" tooltip="Click to view Month 6"/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GrpSpPr/>
      </xdr:nvGrpSpPr>
      <xdr:grpSpPr>
        <a:xfrm>
          <a:off x="12601575" y="290513"/>
          <a:ext cx="400050" cy="295275"/>
          <a:chOff x="12611100" y="300038"/>
          <a:chExt cx="400050" cy="295275"/>
        </a:xfrm>
      </xdr:grpSpPr>
      <xdr:sp macro="" textlink="">
        <xdr:nvSpPr>
          <xdr:cNvPr id="159" name="Freeform 30">
            <a:hlinkClick xmlns:r="http://schemas.openxmlformats.org/officeDocument/2006/relationships" r:id="rId6" tooltip="Show Month #6"/>
            <a:extLst>
              <a:ext uri="{FF2B5EF4-FFF2-40B4-BE49-F238E27FC236}">
                <a16:creationId xmlns:a16="http://schemas.microsoft.com/office/drawing/2014/main" id="{00000000-0008-0000-0700-00009F000000}"/>
              </a:ext>
            </a:extLst>
          </xdr:cNvPr>
          <xdr:cNvSpPr>
            <a:spLocks noEditPoints="1"/>
          </xdr:cNvSpPr>
        </xdr:nvSpPr>
        <xdr:spPr bwMode="auto">
          <a:xfrm>
            <a:off x="12611100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9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2"/>
                </a:lnTo>
                <a:lnTo>
                  <a:pt x="408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0" name="Freeform 31">
            <a:extLst>
              <a:ext uri="{FF2B5EF4-FFF2-40B4-BE49-F238E27FC236}">
                <a16:creationId xmlns:a16="http://schemas.microsoft.com/office/drawing/2014/main" id="{00000000-0008-0000-0700-0000A0000000}"/>
              </a:ext>
            </a:extLst>
          </xdr:cNvPr>
          <xdr:cNvSpPr>
            <a:spLocks/>
          </xdr:cNvSpPr>
        </xdr:nvSpPr>
        <xdr:spPr bwMode="auto">
          <a:xfrm>
            <a:off x="126968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1" name="Freeform 32">
            <a:extLst>
              <a:ext uri="{FF2B5EF4-FFF2-40B4-BE49-F238E27FC236}">
                <a16:creationId xmlns:a16="http://schemas.microsoft.com/office/drawing/2014/main" id="{00000000-0008-0000-0700-0000A1000000}"/>
              </a:ext>
            </a:extLst>
          </xdr:cNvPr>
          <xdr:cNvSpPr>
            <a:spLocks/>
          </xdr:cNvSpPr>
        </xdr:nvSpPr>
        <xdr:spPr bwMode="auto">
          <a:xfrm>
            <a:off x="128873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2" name="Freeform 33">
            <a:extLst>
              <a:ext uri="{FF2B5EF4-FFF2-40B4-BE49-F238E27FC236}">
                <a16:creationId xmlns:a16="http://schemas.microsoft.com/office/drawing/2014/main" id="{00000000-0008-0000-0700-0000A2000000}"/>
              </a:ext>
            </a:extLst>
          </xdr:cNvPr>
          <xdr:cNvSpPr>
            <a:spLocks noEditPoints="1"/>
          </xdr:cNvSpPr>
        </xdr:nvSpPr>
        <xdr:spPr bwMode="auto">
          <a:xfrm>
            <a:off x="1277302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2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2" y="68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5" y="66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3"/>
                </a:lnTo>
                <a:lnTo>
                  <a:pt x="53" y="51"/>
                </a:lnTo>
                <a:lnTo>
                  <a:pt x="55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3" name="Freeform 34">
            <a:extLst>
              <a:ext uri="{FF2B5EF4-FFF2-40B4-BE49-F238E27FC236}">
                <a16:creationId xmlns:a16="http://schemas.microsoft.com/office/drawing/2014/main" id="{00000000-0008-0000-0700-0000A3000000}"/>
              </a:ext>
            </a:extLst>
          </xdr:cNvPr>
          <xdr:cNvSpPr>
            <a:spLocks/>
          </xdr:cNvSpPr>
        </xdr:nvSpPr>
        <xdr:spPr bwMode="auto">
          <a:xfrm>
            <a:off x="12782550" y="481013"/>
            <a:ext cx="57150" cy="38100"/>
          </a:xfrm>
          <a:custGeom>
            <a:avLst/>
            <a:gdLst>
              <a:gd name="T0" fmla="*/ 33 w 66"/>
              <a:gd name="T1" fmla="*/ 0 h 49"/>
              <a:gd name="T2" fmla="*/ 45 w 66"/>
              <a:gd name="T3" fmla="*/ 2 h 49"/>
              <a:gd name="T4" fmla="*/ 53 w 66"/>
              <a:gd name="T5" fmla="*/ 6 h 49"/>
              <a:gd name="T6" fmla="*/ 56 w 66"/>
              <a:gd name="T7" fmla="*/ 12 h 49"/>
              <a:gd name="T8" fmla="*/ 54 w 66"/>
              <a:gd name="T9" fmla="*/ 17 h 49"/>
              <a:gd name="T10" fmla="*/ 47 w 66"/>
              <a:gd name="T11" fmla="*/ 20 h 49"/>
              <a:gd name="T12" fmla="*/ 39 w 66"/>
              <a:gd name="T13" fmla="*/ 23 h 49"/>
              <a:gd name="T14" fmla="*/ 37 w 66"/>
              <a:gd name="T15" fmla="*/ 26 h 49"/>
              <a:gd name="T16" fmla="*/ 37 w 66"/>
              <a:gd name="T17" fmla="*/ 28 h 49"/>
              <a:gd name="T18" fmla="*/ 37 w 66"/>
              <a:gd name="T19" fmla="*/ 32 h 49"/>
              <a:gd name="T20" fmla="*/ 40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8 w 66"/>
              <a:gd name="T27" fmla="*/ 42 h 49"/>
              <a:gd name="T28" fmla="*/ 49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7 w 66"/>
              <a:gd name="T37" fmla="*/ 38 h 49"/>
              <a:gd name="T38" fmla="*/ 58 w 66"/>
              <a:gd name="T39" fmla="*/ 35 h 49"/>
              <a:gd name="T40" fmla="*/ 59 w 66"/>
              <a:gd name="T41" fmla="*/ 31 h 49"/>
              <a:gd name="T42" fmla="*/ 66 w 66"/>
              <a:gd name="T43" fmla="*/ 31 h 49"/>
              <a:gd name="T44" fmla="*/ 64 w 66"/>
              <a:gd name="T45" fmla="*/ 41 h 49"/>
              <a:gd name="T46" fmla="*/ 57 w 66"/>
              <a:gd name="T47" fmla="*/ 47 h 49"/>
              <a:gd name="T48" fmla="*/ 48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3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2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1 h 49"/>
              <a:gd name="T70" fmla="*/ 0 w 66"/>
              <a:gd name="T71" fmla="*/ 31 h 49"/>
              <a:gd name="T72" fmla="*/ 7 w 66"/>
              <a:gd name="T73" fmla="*/ 31 h 49"/>
              <a:gd name="T74" fmla="*/ 8 w 66"/>
              <a:gd name="T75" fmla="*/ 35 h 49"/>
              <a:gd name="T76" fmla="*/ 9 w 66"/>
              <a:gd name="T77" fmla="*/ 38 h 49"/>
              <a:gd name="T78" fmla="*/ 10 w 66"/>
              <a:gd name="T79" fmla="*/ 39 h 49"/>
              <a:gd name="T80" fmla="*/ 12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4 w 66"/>
              <a:gd name="T91" fmla="*/ 39 h 49"/>
              <a:gd name="T92" fmla="*/ 28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9 w 66"/>
              <a:gd name="T101" fmla="*/ 23 h 49"/>
              <a:gd name="T102" fmla="*/ 19 w 66"/>
              <a:gd name="T103" fmla="*/ 20 h 49"/>
              <a:gd name="T104" fmla="*/ 12 w 66"/>
              <a:gd name="T105" fmla="*/ 17 h 49"/>
              <a:gd name="T106" fmla="*/ 10 w 66"/>
              <a:gd name="T107" fmla="*/ 12 h 49"/>
              <a:gd name="T108" fmla="*/ 13 w 66"/>
              <a:gd name="T109" fmla="*/ 6 h 49"/>
              <a:gd name="T110" fmla="*/ 21 w 66"/>
              <a:gd name="T111" fmla="*/ 2 h 49"/>
              <a:gd name="T112" fmla="*/ 33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3" y="0"/>
                </a:moveTo>
                <a:lnTo>
                  <a:pt x="45" y="2"/>
                </a:lnTo>
                <a:lnTo>
                  <a:pt x="53" y="6"/>
                </a:lnTo>
                <a:lnTo>
                  <a:pt x="56" y="12"/>
                </a:lnTo>
                <a:lnTo>
                  <a:pt x="54" y="17"/>
                </a:lnTo>
                <a:lnTo>
                  <a:pt x="47" y="20"/>
                </a:lnTo>
                <a:lnTo>
                  <a:pt x="39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40" y="37"/>
                </a:lnTo>
                <a:lnTo>
                  <a:pt x="42" y="39"/>
                </a:lnTo>
                <a:lnTo>
                  <a:pt x="45" y="41"/>
                </a:lnTo>
                <a:lnTo>
                  <a:pt x="48" y="42"/>
                </a:lnTo>
                <a:lnTo>
                  <a:pt x="49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6" y="31"/>
                </a:lnTo>
                <a:lnTo>
                  <a:pt x="64" y="41"/>
                </a:lnTo>
                <a:lnTo>
                  <a:pt x="57" y="47"/>
                </a:lnTo>
                <a:lnTo>
                  <a:pt x="48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3" y="40"/>
                </a:lnTo>
                <a:lnTo>
                  <a:pt x="30" y="43"/>
                </a:lnTo>
                <a:lnTo>
                  <a:pt x="27" y="47"/>
                </a:lnTo>
                <a:lnTo>
                  <a:pt x="22" y="49"/>
                </a:lnTo>
                <a:lnTo>
                  <a:pt x="18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7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4" y="39"/>
                </a:lnTo>
                <a:lnTo>
                  <a:pt x="28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9" y="23"/>
                </a:lnTo>
                <a:lnTo>
                  <a:pt x="19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27</xdr:col>
      <xdr:colOff>381000</xdr:colOff>
      <xdr:row>1</xdr:row>
      <xdr:rowOff>528638</xdr:rowOff>
    </xdr:from>
    <xdr:to>
      <xdr:col>28</xdr:col>
      <xdr:colOff>19050</xdr:colOff>
      <xdr:row>3</xdr:row>
      <xdr:rowOff>52388</xdr:rowOff>
    </xdr:to>
    <xdr:grpSp>
      <xdr:nvGrpSpPr>
        <xdr:cNvPr id="164" name="Month 7" descr="Light blue bear face" title="Month 7 navigation button">
          <a:hlinkClick xmlns:r="http://schemas.openxmlformats.org/officeDocument/2006/relationships" r:id="rId7" tooltip="Click to view Month 7"/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GrpSpPr/>
      </xdr:nvGrpSpPr>
      <xdr:grpSpPr>
        <a:xfrm>
          <a:off x="9886950" y="747713"/>
          <a:ext cx="400050" cy="295275"/>
          <a:chOff x="9896475" y="757238"/>
          <a:chExt cx="400050" cy="295275"/>
        </a:xfrm>
      </xdr:grpSpPr>
      <xdr:sp macro="" textlink="">
        <xdr:nvSpPr>
          <xdr:cNvPr id="165" name="Freeform 35">
            <a:hlinkClick xmlns:r="http://schemas.openxmlformats.org/officeDocument/2006/relationships" r:id="rId7" tooltip="Show Month #7"/>
            <a:extLst>
              <a:ext uri="{FF2B5EF4-FFF2-40B4-BE49-F238E27FC236}">
                <a16:creationId xmlns:a16="http://schemas.microsoft.com/office/drawing/2014/main" id="{00000000-0008-0000-0700-0000A5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19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7" y="185"/>
                </a:lnTo>
                <a:lnTo>
                  <a:pt x="404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8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6" name="Freeform 36">
            <a:extLst>
              <a:ext uri="{FF2B5EF4-FFF2-40B4-BE49-F238E27FC236}">
                <a16:creationId xmlns:a16="http://schemas.microsoft.com/office/drawing/2014/main" id="{00000000-0008-0000-0700-0000A6000000}"/>
              </a:ext>
            </a:extLst>
          </xdr:cNvPr>
          <xdr:cNvSpPr>
            <a:spLocks/>
          </xdr:cNvSpPr>
        </xdr:nvSpPr>
        <xdr:spPr bwMode="auto">
          <a:xfrm>
            <a:off x="99822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7" name="Freeform 37">
            <a:extLst>
              <a:ext uri="{FF2B5EF4-FFF2-40B4-BE49-F238E27FC236}">
                <a16:creationId xmlns:a16="http://schemas.microsoft.com/office/drawing/2014/main" id="{00000000-0008-0000-0700-0000A7000000}"/>
              </a:ext>
            </a:extLst>
          </xdr:cNvPr>
          <xdr:cNvSpPr>
            <a:spLocks/>
          </xdr:cNvSpPr>
        </xdr:nvSpPr>
        <xdr:spPr bwMode="auto">
          <a:xfrm>
            <a:off x="101727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8" name="Freeform 38">
            <a:extLst>
              <a:ext uri="{FF2B5EF4-FFF2-40B4-BE49-F238E27FC236}">
                <a16:creationId xmlns:a16="http://schemas.microsoft.com/office/drawing/2014/main" id="{00000000-0008-0000-0700-0000A8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3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3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9" name="Freeform 39">
            <a:extLst>
              <a:ext uri="{FF2B5EF4-FFF2-40B4-BE49-F238E27FC236}">
                <a16:creationId xmlns:a16="http://schemas.microsoft.com/office/drawing/2014/main" id="{00000000-0008-0000-0700-0000A9000000}"/>
              </a:ext>
            </a:extLst>
          </xdr:cNvPr>
          <xdr:cNvSpPr>
            <a:spLocks/>
          </xdr:cNvSpPr>
        </xdr:nvSpPr>
        <xdr:spPr bwMode="auto">
          <a:xfrm>
            <a:off x="10067925" y="938213"/>
            <a:ext cx="57150" cy="38100"/>
          </a:xfrm>
          <a:custGeom>
            <a:avLst/>
            <a:gdLst>
              <a:gd name="T0" fmla="*/ 34 w 67"/>
              <a:gd name="T1" fmla="*/ 0 h 48"/>
              <a:gd name="T2" fmla="*/ 46 w 67"/>
              <a:gd name="T3" fmla="*/ 1 h 48"/>
              <a:gd name="T4" fmla="*/ 54 w 67"/>
              <a:gd name="T5" fmla="*/ 5 h 48"/>
              <a:gd name="T6" fmla="*/ 57 w 67"/>
              <a:gd name="T7" fmla="*/ 11 h 48"/>
              <a:gd name="T8" fmla="*/ 55 w 67"/>
              <a:gd name="T9" fmla="*/ 16 h 48"/>
              <a:gd name="T10" fmla="*/ 48 w 67"/>
              <a:gd name="T11" fmla="*/ 19 h 48"/>
              <a:gd name="T12" fmla="*/ 38 w 67"/>
              <a:gd name="T13" fmla="*/ 23 h 48"/>
              <a:gd name="T14" fmla="*/ 38 w 67"/>
              <a:gd name="T15" fmla="*/ 25 h 48"/>
              <a:gd name="T16" fmla="*/ 37 w 67"/>
              <a:gd name="T17" fmla="*/ 28 h 48"/>
              <a:gd name="T18" fmla="*/ 38 w 67"/>
              <a:gd name="T19" fmla="*/ 31 h 48"/>
              <a:gd name="T20" fmla="*/ 39 w 67"/>
              <a:gd name="T21" fmla="*/ 36 h 48"/>
              <a:gd name="T22" fmla="*/ 43 w 67"/>
              <a:gd name="T23" fmla="*/ 38 h 48"/>
              <a:gd name="T24" fmla="*/ 45 w 67"/>
              <a:gd name="T25" fmla="*/ 40 h 48"/>
              <a:gd name="T26" fmla="*/ 49 w 67"/>
              <a:gd name="T27" fmla="*/ 41 h 48"/>
              <a:gd name="T28" fmla="*/ 50 w 67"/>
              <a:gd name="T29" fmla="*/ 41 h 48"/>
              <a:gd name="T30" fmla="*/ 52 w 67"/>
              <a:gd name="T31" fmla="*/ 40 h 48"/>
              <a:gd name="T32" fmla="*/ 54 w 67"/>
              <a:gd name="T33" fmla="*/ 40 h 48"/>
              <a:gd name="T34" fmla="*/ 56 w 67"/>
              <a:gd name="T35" fmla="*/ 39 h 48"/>
              <a:gd name="T36" fmla="*/ 58 w 67"/>
              <a:gd name="T37" fmla="*/ 37 h 48"/>
              <a:gd name="T38" fmla="*/ 59 w 67"/>
              <a:gd name="T39" fmla="*/ 35 h 48"/>
              <a:gd name="T40" fmla="*/ 60 w 67"/>
              <a:gd name="T41" fmla="*/ 30 h 48"/>
              <a:gd name="T42" fmla="*/ 67 w 67"/>
              <a:gd name="T43" fmla="*/ 30 h 48"/>
              <a:gd name="T44" fmla="*/ 64 w 67"/>
              <a:gd name="T45" fmla="*/ 40 h 48"/>
              <a:gd name="T46" fmla="*/ 58 w 67"/>
              <a:gd name="T47" fmla="*/ 46 h 48"/>
              <a:gd name="T48" fmla="*/ 49 w 67"/>
              <a:gd name="T49" fmla="*/ 48 h 48"/>
              <a:gd name="T50" fmla="*/ 44 w 67"/>
              <a:gd name="T51" fmla="*/ 48 h 48"/>
              <a:gd name="T52" fmla="*/ 40 w 67"/>
              <a:gd name="T53" fmla="*/ 46 h 48"/>
              <a:gd name="T54" fmla="*/ 36 w 67"/>
              <a:gd name="T55" fmla="*/ 43 h 48"/>
              <a:gd name="T56" fmla="*/ 34 w 67"/>
              <a:gd name="T57" fmla="*/ 39 h 48"/>
              <a:gd name="T58" fmla="*/ 31 w 67"/>
              <a:gd name="T59" fmla="*/ 43 h 48"/>
              <a:gd name="T60" fmla="*/ 27 w 67"/>
              <a:gd name="T61" fmla="*/ 46 h 48"/>
              <a:gd name="T62" fmla="*/ 23 w 67"/>
              <a:gd name="T63" fmla="*/ 48 h 48"/>
              <a:gd name="T64" fmla="*/ 19 w 67"/>
              <a:gd name="T65" fmla="*/ 48 h 48"/>
              <a:gd name="T66" fmla="*/ 9 w 67"/>
              <a:gd name="T67" fmla="*/ 46 h 48"/>
              <a:gd name="T68" fmla="*/ 3 w 67"/>
              <a:gd name="T69" fmla="*/ 40 h 48"/>
              <a:gd name="T70" fmla="*/ 0 w 67"/>
              <a:gd name="T71" fmla="*/ 30 h 48"/>
              <a:gd name="T72" fmla="*/ 8 w 67"/>
              <a:gd name="T73" fmla="*/ 30 h 48"/>
              <a:gd name="T74" fmla="*/ 8 w 67"/>
              <a:gd name="T75" fmla="*/ 35 h 48"/>
              <a:gd name="T76" fmla="*/ 10 w 67"/>
              <a:gd name="T77" fmla="*/ 37 h 48"/>
              <a:gd name="T78" fmla="*/ 11 w 67"/>
              <a:gd name="T79" fmla="*/ 39 h 48"/>
              <a:gd name="T80" fmla="*/ 13 w 67"/>
              <a:gd name="T81" fmla="*/ 40 h 48"/>
              <a:gd name="T82" fmla="*/ 15 w 67"/>
              <a:gd name="T83" fmla="*/ 40 h 48"/>
              <a:gd name="T84" fmla="*/ 18 w 67"/>
              <a:gd name="T85" fmla="*/ 41 h 48"/>
              <a:gd name="T86" fmla="*/ 19 w 67"/>
              <a:gd name="T87" fmla="*/ 41 h 48"/>
              <a:gd name="T88" fmla="*/ 22 w 67"/>
              <a:gd name="T89" fmla="*/ 40 h 48"/>
              <a:gd name="T90" fmla="*/ 25 w 67"/>
              <a:gd name="T91" fmla="*/ 38 h 48"/>
              <a:gd name="T92" fmla="*/ 27 w 67"/>
              <a:gd name="T93" fmla="*/ 36 h 48"/>
              <a:gd name="T94" fmla="*/ 30 w 67"/>
              <a:gd name="T95" fmla="*/ 31 h 48"/>
              <a:gd name="T96" fmla="*/ 30 w 67"/>
              <a:gd name="T97" fmla="*/ 28 h 48"/>
              <a:gd name="T98" fmla="*/ 30 w 67"/>
              <a:gd name="T99" fmla="*/ 25 h 48"/>
              <a:gd name="T100" fmla="*/ 28 w 67"/>
              <a:gd name="T101" fmla="*/ 23 h 48"/>
              <a:gd name="T102" fmla="*/ 20 w 67"/>
              <a:gd name="T103" fmla="*/ 19 h 48"/>
              <a:gd name="T104" fmla="*/ 13 w 67"/>
              <a:gd name="T105" fmla="*/ 16 h 48"/>
              <a:gd name="T106" fmla="*/ 11 w 67"/>
              <a:gd name="T107" fmla="*/ 11 h 48"/>
              <a:gd name="T108" fmla="*/ 14 w 67"/>
              <a:gd name="T109" fmla="*/ 5 h 48"/>
              <a:gd name="T110" fmla="*/ 22 w 67"/>
              <a:gd name="T111" fmla="*/ 1 h 48"/>
              <a:gd name="T112" fmla="*/ 34 w 67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8">
                <a:moveTo>
                  <a:pt x="34" y="0"/>
                </a:moveTo>
                <a:lnTo>
                  <a:pt x="46" y="1"/>
                </a:lnTo>
                <a:lnTo>
                  <a:pt x="54" y="5"/>
                </a:lnTo>
                <a:lnTo>
                  <a:pt x="57" y="11"/>
                </a:lnTo>
                <a:lnTo>
                  <a:pt x="55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3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7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1" y="43"/>
                </a:lnTo>
                <a:lnTo>
                  <a:pt x="27" y="46"/>
                </a:lnTo>
                <a:lnTo>
                  <a:pt x="23" y="48"/>
                </a:lnTo>
                <a:lnTo>
                  <a:pt x="19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8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8" y="41"/>
                </a:lnTo>
                <a:lnTo>
                  <a:pt x="19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30" y="31"/>
                </a:lnTo>
                <a:lnTo>
                  <a:pt x="30" y="28"/>
                </a:lnTo>
                <a:lnTo>
                  <a:pt x="30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528638</xdr:rowOff>
    </xdr:from>
    <xdr:to>
      <xdr:col>29</xdr:col>
      <xdr:colOff>466725</xdr:colOff>
      <xdr:row>3</xdr:row>
      <xdr:rowOff>52388</xdr:rowOff>
    </xdr:to>
    <xdr:grpSp>
      <xdr:nvGrpSpPr>
        <xdr:cNvPr id="170" name="Month 8" descr="Blue bear face" title="Month 8 navagation button">
          <a:hlinkClick xmlns:r="http://schemas.openxmlformats.org/officeDocument/2006/relationships" r:id="rId8" tooltip="Click to view Month 8"/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GrpSpPr/>
      </xdr:nvGrpSpPr>
      <xdr:grpSpPr>
        <a:xfrm>
          <a:off x="10429875" y="747713"/>
          <a:ext cx="400050" cy="295275"/>
          <a:chOff x="10439400" y="757238"/>
          <a:chExt cx="400050" cy="295275"/>
        </a:xfrm>
      </xdr:grpSpPr>
      <xdr:sp macro="" textlink="">
        <xdr:nvSpPr>
          <xdr:cNvPr id="171" name="Freeform 40">
            <a:hlinkClick xmlns:r="http://schemas.openxmlformats.org/officeDocument/2006/relationships" r:id="rId8" tooltip="Show Month #8"/>
            <a:extLst>
              <a:ext uri="{FF2B5EF4-FFF2-40B4-BE49-F238E27FC236}">
                <a16:creationId xmlns:a16="http://schemas.microsoft.com/office/drawing/2014/main" id="{00000000-0008-0000-0700-0000AB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7572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7 h 345"/>
              <a:gd name="T24" fmla="*/ 322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8 h 345"/>
              <a:gd name="T44" fmla="*/ 127 w 458"/>
              <a:gd name="T45" fmla="*/ 170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4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6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rgbClr val="0070C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2" name="Freeform 41">
            <a:extLst>
              <a:ext uri="{FF2B5EF4-FFF2-40B4-BE49-F238E27FC236}">
                <a16:creationId xmlns:a16="http://schemas.microsoft.com/office/drawing/2014/main" id="{00000000-0008-0000-0700-0000AC000000}"/>
              </a:ext>
            </a:extLst>
          </xdr:cNvPr>
          <xdr:cNvSpPr>
            <a:spLocks/>
          </xdr:cNvSpPr>
        </xdr:nvSpPr>
        <xdr:spPr bwMode="auto">
          <a:xfrm>
            <a:off x="105251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3" name="Freeform 42">
            <a:extLst>
              <a:ext uri="{FF2B5EF4-FFF2-40B4-BE49-F238E27FC236}">
                <a16:creationId xmlns:a16="http://schemas.microsoft.com/office/drawing/2014/main" id="{00000000-0008-0000-0700-0000AD000000}"/>
              </a:ext>
            </a:extLst>
          </xdr:cNvPr>
          <xdr:cNvSpPr>
            <a:spLocks/>
          </xdr:cNvSpPr>
        </xdr:nvSpPr>
        <xdr:spPr bwMode="auto">
          <a:xfrm>
            <a:off x="107156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4" name="Freeform 43">
            <a:extLst>
              <a:ext uri="{FF2B5EF4-FFF2-40B4-BE49-F238E27FC236}">
                <a16:creationId xmlns:a16="http://schemas.microsoft.com/office/drawing/2014/main" id="{00000000-0008-0000-0700-0000AE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5" name="Freeform 44">
            <a:extLst>
              <a:ext uri="{FF2B5EF4-FFF2-40B4-BE49-F238E27FC236}">
                <a16:creationId xmlns:a16="http://schemas.microsoft.com/office/drawing/2014/main" id="{00000000-0008-0000-0700-0000AF000000}"/>
              </a:ext>
            </a:extLst>
          </xdr:cNvPr>
          <xdr:cNvSpPr>
            <a:spLocks/>
          </xdr:cNvSpPr>
        </xdr:nvSpPr>
        <xdr:spPr bwMode="auto">
          <a:xfrm>
            <a:off x="10610850" y="938213"/>
            <a:ext cx="57150" cy="38100"/>
          </a:xfrm>
          <a:custGeom>
            <a:avLst/>
            <a:gdLst>
              <a:gd name="T0" fmla="*/ 34 w 66"/>
              <a:gd name="T1" fmla="*/ 0 h 48"/>
              <a:gd name="T2" fmla="*/ 46 w 66"/>
              <a:gd name="T3" fmla="*/ 1 h 48"/>
              <a:gd name="T4" fmla="*/ 53 w 66"/>
              <a:gd name="T5" fmla="*/ 5 h 48"/>
              <a:gd name="T6" fmla="*/ 57 w 66"/>
              <a:gd name="T7" fmla="*/ 11 h 48"/>
              <a:gd name="T8" fmla="*/ 54 w 66"/>
              <a:gd name="T9" fmla="*/ 16 h 48"/>
              <a:gd name="T10" fmla="*/ 48 w 66"/>
              <a:gd name="T11" fmla="*/ 19 h 48"/>
              <a:gd name="T12" fmla="*/ 38 w 66"/>
              <a:gd name="T13" fmla="*/ 23 h 48"/>
              <a:gd name="T14" fmla="*/ 38 w 66"/>
              <a:gd name="T15" fmla="*/ 25 h 48"/>
              <a:gd name="T16" fmla="*/ 37 w 66"/>
              <a:gd name="T17" fmla="*/ 28 h 48"/>
              <a:gd name="T18" fmla="*/ 38 w 66"/>
              <a:gd name="T19" fmla="*/ 31 h 48"/>
              <a:gd name="T20" fmla="*/ 39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9 w 66"/>
              <a:gd name="T27" fmla="*/ 41 h 48"/>
              <a:gd name="T28" fmla="*/ 50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8 w 66"/>
              <a:gd name="T37" fmla="*/ 37 h 48"/>
              <a:gd name="T38" fmla="*/ 59 w 66"/>
              <a:gd name="T39" fmla="*/ 35 h 48"/>
              <a:gd name="T40" fmla="*/ 60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8 w 66"/>
              <a:gd name="T47" fmla="*/ 46 h 48"/>
              <a:gd name="T48" fmla="*/ 49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4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3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8 w 66"/>
              <a:gd name="T73" fmla="*/ 30 h 48"/>
              <a:gd name="T74" fmla="*/ 9 w 66"/>
              <a:gd name="T75" fmla="*/ 35 h 48"/>
              <a:gd name="T76" fmla="*/ 10 w 66"/>
              <a:gd name="T77" fmla="*/ 37 h 48"/>
              <a:gd name="T78" fmla="*/ 11 w 66"/>
              <a:gd name="T79" fmla="*/ 39 h 48"/>
              <a:gd name="T80" fmla="*/ 13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5 w 66"/>
              <a:gd name="T91" fmla="*/ 38 h 48"/>
              <a:gd name="T92" fmla="*/ 27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8 w 66"/>
              <a:gd name="T101" fmla="*/ 23 h 48"/>
              <a:gd name="T102" fmla="*/ 20 w 66"/>
              <a:gd name="T103" fmla="*/ 19 h 48"/>
              <a:gd name="T104" fmla="*/ 13 w 66"/>
              <a:gd name="T105" fmla="*/ 16 h 48"/>
              <a:gd name="T106" fmla="*/ 11 w 66"/>
              <a:gd name="T107" fmla="*/ 11 h 48"/>
              <a:gd name="T108" fmla="*/ 14 w 66"/>
              <a:gd name="T109" fmla="*/ 5 h 48"/>
              <a:gd name="T110" fmla="*/ 22 w 66"/>
              <a:gd name="T111" fmla="*/ 1 h 48"/>
              <a:gd name="T112" fmla="*/ 34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4" y="0"/>
                </a:moveTo>
                <a:lnTo>
                  <a:pt x="46" y="1"/>
                </a:lnTo>
                <a:lnTo>
                  <a:pt x="53" y="5"/>
                </a:lnTo>
                <a:lnTo>
                  <a:pt x="57" y="11"/>
                </a:lnTo>
                <a:lnTo>
                  <a:pt x="54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2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6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0" y="43"/>
                </a:lnTo>
                <a:lnTo>
                  <a:pt x="27" y="46"/>
                </a:lnTo>
                <a:lnTo>
                  <a:pt x="23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9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528638</xdr:rowOff>
    </xdr:from>
    <xdr:to>
      <xdr:col>32</xdr:col>
      <xdr:colOff>57150</xdr:colOff>
      <xdr:row>3</xdr:row>
      <xdr:rowOff>52388</xdr:rowOff>
    </xdr:to>
    <xdr:grpSp>
      <xdr:nvGrpSpPr>
        <xdr:cNvPr id="176" name="Month 9" descr="Purple bear face" title="Month 9 navigation button">
          <a:hlinkClick xmlns:r="http://schemas.openxmlformats.org/officeDocument/2006/relationships" r:id="rId9" tooltip="Click to view Month 9"/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GrpSpPr/>
      </xdr:nvGrpSpPr>
      <xdr:grpSpPr>
        <a:xfrm>
          <a:off x="10972800" y="747713"/>
          <a:ext cx="400050" cy="295275"/>
          <a:chOff x="10982325" y="757238"/>
          <a:chExt cx="400050" cy="295275"/>
        </a:xfrm>
      </xdr:grpSpPr>
      <xdr:sp macro="" textlink="">
        <xdr:nvSpPr>
          <xdr:cNvPr id="177" name="Freeform 45">
            <a:hlinkClick xmlns:r="http://schemas.openxmlformats.org/officeDocument/2006/relationships" r:id="rId9" tooltip="Show Month #9"/>
            <a:extLst>
              <a:ext uri="{FF2B5EF4-FFF2-40B4-BE49-F238E27FC236}">
                <a16:creationId xmlns:a16="http://schemas.microsoft.com/office/drawing/2014/main" id="{00000000-0008-0000-0700-0000B1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5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3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5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8" name="Freeform 46">
            <a:extLst>
              <a:ext uri="{FF2B5EF4-FFF2-40B4-BE49-F238E27FC236}">
                <a16:creationId xmlns:a16="http://schemas.microsoft.com/office/drawing/2014/main" id="{00000000-0008-0000-0700-0000B2000000}"/>
              </a:ext>
            </a:extLst>
          </xdr:cNvPr>
          <xdr:cNvSpPr>
            <a:spLocks/>
          </xdr:cNvSpPr>
        </xdr:nvSpPr>
        <xdr:spPr bwMode="auto">
          <a:xfrm>
            <a:off x="11068050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9" name="Freeform 47">
            <a:extLst>
              <a:ext uri="{FF2B5EF4-FFF2-40B4-BE49-F238E27FC236}">
                <a16:creationId xmlns:a16="http://schemas.microsoft.com/office/drawing/2014/main" id="{00000000-0008-0000-0700-0000B3000000}"/>
              </a:ext>
            </a:extLst>
          </xdr:cNvPr>
          <xdr:cNvSpPr>
            <a:spLocks/>
          </xdr:cNvSpPr>
        </xdr:nvSpPr>
        <xdr:spPr bwMode="auto">
          <a:xfrm>
            <a:off x="1125855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0" name="Freeform 48">
            <a:extLst>
              <a:ext uri="{FF2B5EF4-FFF2-40B4-BE49-F238E27FC236}">
                <a16:creationId xmlns:a16="http://schemas.microsoft.com/office/drawing/2014/main" id="{00000000-0008-0000-0700-0000B4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2 w 98"/>
              <a:gd name="T29" fmla="*/ 69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0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2" y="56"/>
                </a:lnTo>
                <a:lnTo>
                  <a:pt x="16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2" y="69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0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1" name="Freeform 49">
            <a:extLst>
              <a:ext uri="{FF2B5EF4-FFF2-40B4-BE49-F238E27FC236}">
                <a16:creationId xmlns:a16="http://schemas.microsoft.com/office/drawing/2014/main" id="{00000000-0008-0000-0700-0000B5000000}"/>
              </a:ext>
            </a:extLst>
          </xdr:cNvPr>
          <xdr:cNvSpPr>
            <a:spLocks/>
          </xdr:cNvSpPr>
        </xdr:nvSpPr>
        <xdr:spPr bwMode="auto">
          <a:xfrm>
            <a:off x="11153775" y="938213"/>
            <a:ext cx="57150" cy="38100"/>
          </a:xfrm>
          <a:custGeom>
            <a:avLst/>
            <a:gdLst>
              <a:gd name="T0" fmla="*/ 33 w 65"/>
              <a:gd name="T1" fmla="*/ 0 h 48"/>
              <a:gd name="T2" fmla="*/ 45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6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4 w 65"/>
              <a:gd name="T35" fmla="*/ 39 h 48"/>
              <a:gd name="T36" fmla="*/ 57 w 65"/>
              <a:gd name="T37" fmla="*/ 37 h 48"/>
              <a:gd name="T38" fmla="*/ 58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7 w 65"/>
              <a:gd name="T47" fmla="*/ 46 h 48"/>
              <a:gd name="T48" fmla="*/ 48 w 65"/>
              <a:gd name="T49" fmla="*/ 48 h 48"/>
              <a:gd name="T50" fmla="*/ 42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3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8 w 65"/>
              <a:gd name="T75" fmla="*/ 35 h 48"/>
              <a:gd name="T76" fmla="*/ 9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1 w 65"/>
              <a:gd name="T111" fmla="*/ 1 h 48"/>
              <a:gd name="T112" fmla="*/ 33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3" y="0"/>
                </a:moveTo>
                <a:lnTo>
                  <a:pt x="45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6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4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7" y="46"/>
                </a:lnTo>
                <a:lnTo>
                  <a:pt x="48" y="48"/>
                </a:lnTo>
                <a:lnTo>
                  <a:pt x="42" y="48"/>
                </a:lnTo>
                <a:lnTo>
                  <a:pt x="39" y="46"/>
                </a:lnTo>
                <a:lnTo>
                  <a:pt x="36" y="43"/>
                </a:lnTo>
                <a:lnTo>
                  <a:pt x="33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528638</xdr:rowOff>
    </xdr:from>
    <xdr:to>
      <xdr:col>32</xdr:col>
      <xdr:colOff>600075</xdr:colOff>
      <xdr:row>3</xdr:row>
      <xdr:rowOff>52388</xdr:rowOff>
    </xdr:to>
    <xdr:grpSp>
      <xdr:nvGrpSpPr>
        <xdr:cNvPr id="182" name="Month 10" descr="Orange bear face" title="Month 10 navigation button">
          <a:hlinkClick xmlns:r="http://schemas.openxmlformats.org/officeDocument/2006/relationships" r:id="rId10" tooltip="Click to view Month 10"/>
          <a:extLst>
            <a:ext uri="{FF2B5EF4-FFF2-40B4-BE49-F238E27FC236}">
              <a16:creationId xmlns:a16="http://schemas.microsoft.com/office/drawing/2014/main" id="{00000000-0008-0000-0700-0000B6000000}"/>
            </a:ext>
          </a:extLst>
        </xdr:cNvPr>
        <xdr:cNvGrpSpPr/>
      </xdr:nvGrpSpPr>
      <xdr:grpSpPr>
        <a:xfrm>
          <a:off x="11515725" y="747713"/>
          <a:ext cx="400050" cy="295275"/>
          <a:chOff x="11525250" y="757238"/>
          <a:chExt cx="400050" cy="295275"/>
        </a:xfrm>
      </xdr:grpSpPr>
      <xdr:sp macro="" textlink="">
        <xdr:nvSpPr>
          <xdr:cNvPr id="183" name="Freeform 50">
            <a:hlinkClick xmlns:r="http://schemas.openxmlformats.org/officeDocument/2006/relationships" r:id="rId10" tooltip="Show Month #10"/>
            <a:extLst>
              <a:ext uri="{FF2B5EF4-FFF2-40B4-BE49-F238E27FC236}">
                <a16:creationId xmlns:a16="http://schemas.microsoft.com/office/drawing/2014/main" id="{00000000-0008-0000-0700-0000B7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4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8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2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4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4" name="Freeform 51">
            <a:extLst>
              <a:ext uri="{FF2B5EF4-FFF2-40B4-BE49-F238E27FC236}">
                <a16:creationId xmlns:a16="http://schemas.microsoft.com/office/drawing/2014/main" id="{00000000-0008-0000-0700-0000B8000000}"/>
              </a:ext>
            </a:extLst>
          </xdr:cNvPr>
          <xdr:cNvSpPr>
            <a:spLocks/>
          </xdr:cNvSpPr>
        </xdr:nvSpPr>
        <xdr:spPr bwMode="auto">
          <a:xfrm>
            <a:off x="1161097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5" name="Freeform 52">
            <a:extLst>
              <a:ext uri="{FF2B5EF4-FFF2-40B4-BE49-F238E27FC236}">
                <a16:creationId xmlns:a16="http://schemas.microsoft.com/office/drawing/2014/main" id="{00000000-0008-0000-0700-0000B9000000}"/>
              </a:ext>
            </a:extLst>
          </xdr:cNvPr>
          <xdr:cNvSpPr>
            <a:spLocks/>
          </xdr:cNvSpPr>
        </xdr:nvSpPr>
        <xdr:spPr bwMode="auto">
          <a:xfrm>
            <a:off x="11801475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6" name="Freeform 53">
            <a:extLst>
              <a:ext uri="{FF2B5EF4-FFF2-40B4-BE49-F238E27FC236}">
                <a16:creationId xmlns:a16="http://schemas.microsoft.com/office/drawing/2014/main" id="{00000000-0008-0000-0700-0000BA000000}"/>
              </a:ext>
            </a:extLst>
          </xdr:cNvPr>
          <xdr:cNvSpPr>
            <a:spLocks noEditPoints="1"/>
          </xdr:cNvSpPr>
        </xdr:nvSpPr>
        <xdr:spPr bwMode="auto">
          <a:xfrm>
            <a:off x="11687175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6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7" name="Freeform 54">
            <a:extLst>
              <a:ext uri="{FF2B5EF4-FFF2-40B4-BE49-F238E27FC236}">
                <a16:creationId xmlns:a16="http://schemas.microsoft.com/office/drawing/2014/main" id="{00000000-0008-0000-0700-0000BB000000}"/>
              </a:ext>
            </a:extLst>
          </xdr:cNvPr>
          <xdr:cNvSpPr>
            <a:spLocks/>
          </xdr:cNvSpPr>
        </xdr:nvSpPr>
        <xdr:spPr bwMode="auto">
          <a:xfrm>
            <a:off x="11696700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0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0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528638</xdr:rowOff>
    </xdr:from>
    <xdr:to>
      <xdr:col>34</xdr:col>
      <xdr:colOff>285750</xdr:colOff>
      <xdr:row>3</xdr:row>
      <xdr:rowOff>52388</xdr:rowOff>
    </xdr:to>
    <xdr:grpSp>
      <xdr:nvGrpSpPr>
        <xdr:cNvPr id="188" name="Month 11" descr="Lime green bear face" title="Month 11 navigation button">
          <a:hlinkClick xmlns:r="http://schemas.openxmlformats.org/officeDocument/2006/relationships" r:id="rId11" tooltip="Click to view Month 11"/>
          <a:extLst>
            <a:ext uri="{FF2B5EF4-FFF2-40B4-BE49-F238E27FC236}">
              <a16:creationId xmlns:a16="http://schemas.microsoft.com/office/drawing/2014/main" id="{00000000-0008-0000-0700-0000BC000000}"/>
            </a:ext>
          </a:extLst>
        </xdr:cNvPr>
        <xdr:cNvGrpSpPr/>
      </xdr:nvGrpSpPr>
      <xdr:grpSpPr>
        <a:xfrm>
          <a:off x="12058650" y="747713"/>
          <a:ext cx="400050" cy="295275"/>
          <a:chOff x="12068175" y="757238"/>
          <a:chExt cx="400050" cy="295275"/>
        </a:xfrm>
      </xdr:grpSpPr>
      <xdr:sp macro="" textlink="">
        <xdr:nvSpPr>
          <xdr:cNvPr id="189" name="Freeform 55">
            <a:hlinkClick xmlns:r="http://schemas.openxmlformats.org/officeDocument/2006/relationships" r:id="rId11" tooltip="Show Month #11"/>
            <a:extLst>
              <a:ext uri="{FF2B5EF4-FFF2-40B4-BE49-F238E27FC236}">
                <a16:creationId xmlns:a16="http://schemas.microsoft.com/office/drawing/2014/main" id="{00000000-0008-0000-0700-0000BD000000}"/>
              </a:ext>
            </a:extLst>
          </xdr:cNvPr>
          <xdr:cNvSpPr>
            <a:spLocks noEditPoints="1"/>
          </xdr:cNvSpPr>
        </xdr:nvSpPr>
        <xdr:spPr bwMode="auto">
          <a:xfrm>
            <a:off x="120681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5 w 458"/>
              <a:gd name="T11" fmla="*/ 279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2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2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4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5" y="279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3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9"/>
                </a:lnTo>
                <a:lnTo>
                  <a:pt x="139" y="188"/>
                </a:lnTo>
                <a:lnTo>
                  <a:pt x="136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4"/>
                </a:lnTo>
                <a:lnTo>
                  <a:pt x="340" y="20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8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3"/>
                </a:lnTo>
                <a:lnTo>
                  <a:pt x="407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6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6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0" name="Freeform 56">
            <a:extLst>
              <a:ext uri="{FF2B5EF4-FFF2-40B4-BE49-F238E27FC236}">
                <a16:creationId xmlns:a16="http://schemas.microsoft.com/office/drawing/2014/main" id="{00000000-0008-0000-0700-0000BE000000}"/>
              </a:ext>
            </a:extLst>
          </xdr:cNvPr>
          <xdr:cNvSpPr>
            <a:spLocks/>
          </xdr:cNvSpPr>
        </xdr:nvSpPr>
        <xdr:spPr bwMode="auto">
          <a:xfrm>
            <a:off x="121539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1" name="Freeform 57">
            <a:extLst>
              <a:ext uri="{FF2B5EF4-FFF2-40B4-BE49-F238E27FC236}">
                <a16:creationId xmlns:a16="http://schemas.microsoft.com/office/drawing/2014/main" id="{00000000-0008-0000-0700-0000BF000000}"/>
              </a:ext>
            </a:extLst>
          </xdr:cNvPr>
          <xdr:cNvSpPr>
            <a:spLocks/>
          </xdr:cNvSpPr>
        </xdr:nvSpPr>
        <xdr:spPr bwMode="auto">
          <a:xfrm>
            <a:off x="123444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2" name="Freeform 58">
            <a:extLst>
              <a:ext uri="{FF2B5EF4-FFF2-40B4-BE49-F238E27FC236}">
                <a16:creationId xmlns:a16="http://schemas.microsoft.com/office/drawing/2014/main" id="{00000000-0008-0000-0700-0000C0000000}"/>
              </a:ext>
            </a:extLst>
          </xdr:cNvPr>
          <xdr:cNvSpPr>
            <a:spLocks noEditPoints="1"/>
          </xdr:cNvSpPr>
        </xdr:nvSpPr>
        <xdr:spPr bwMode="auto">
          <a:xfrm>
            <a:off x="122301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3" name="Freeform 59">
            <a:extLst>
              <a:ext uri="{FF2B5EF4-FFF2-40B4-BE49-F238E27FC236}">
                <a16:creationId xmlns:a16="http://schemas.microsoft.com/office/drawing/2014/main" id="{00000000-0008-0000-0700-0000C1000000}"/>
              </a:ext>
            </a:extLst>
          </xdr:cNvPr>
          <xdr:cNvSpPr>
            <a:spLocks/>
          </xdr:cNvSpPr>
        </xdr:nvSpPr>
        <xdr:spPr bwMode="auto">
          <a:xfrm>
            <a:off x="12239625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6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9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8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1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9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9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6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9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8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1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9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9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528638</xdr:rowOff>
    </xdr:from>
    <xdr:to>
      <xdr:col>35</xdr:col>
      <xdr:colOff>66675</xdr:colOff>
      <xdr:row>3</xdr:row>
      <xdr:rowOff>52388</xdr:rowOff>
    </xdr:to>
    <xdr:grpSp>
      <xdr:nvGrpSpPr>
        <xdr:cNvPr id="194" name="Month 12" descr="Pink bear face" title="Month 12 navigation button">
          <a:hlinkClick xmlns:r="http://schemas.openxmlformats.org/officeDocument/2006/relationships" r:id="rId12" tooltip="Click to view Month 12"/>
          <a:extLst>
            <a:ext uri="{FF2B5EF4-FFF2-40B4-BE49-F238E27FC236}">
              <a16:creationId xmlns:a16="http://schemas.microsoft.com/office/drawing/2014/main" id="{00000000-0008-0000-0700-0000C2000000}"/>
            </a:ext>
          </a:extLst>
        </xdr:cNvPr>
        <xdr:cNvGrpSpPr/>
      </xdr:nvGrpSpPr>
      <xdr:grpSpPr>
        <a:xfrm>
          <a:off x="12601575" y="747713"/>
          <a:ext cx="400050" cy="295275"/>
          <a:chOff x="12611100" y="757238"/>
          <a:chExt cx="400050" cy="295275"/>
        </a:xfrm>
      </xdr:grpSpPr>
      <xdr:sp macro="" textlink="">
        <xdr:nvSpPr>
          <xdr:cNvPr id="195" name="Freeform 60">
            <a:hlinkClick xmlns:r="http://schemas.openxmlformats.org/officeDocument/2006/relationships" r:id="rId12" tooltip="Show Month #12"/>
            <a:extLst>
              <a:ext uri="{FF2B5EF4-FFF2-40B4-BE49-F238E27FC236}">
                <a16:creationId xmlns:a16="http://schemas.microsoft.com/office/drawing/2014/main" id="{00000000-0008-0000-0700-0000C3000000}"/>
              </a:ext>
            </a:extLst>
          </xdr:cNvPr>
          <xdr:cNvSpPr>
            <a:spLocks noEditPoints="1"/>
          </xdr:cNvSpPr>
        </xdr:nvSpPr>
        <xdr:spPr bwMode="auto">
          <a:xfrm>
            <a:off x="12611100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9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3"/>
                </a:lnTo>
                <a:lnTo>
                  <a:pt x="408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6" name="Freeform 61">
            <a:extLst>
              <a:ext uri="{FF2B5EF4-FFF2-40B4-BE49-F238E27FC236}">
                <a16:creationId xmlns:a16="http://schemas.microsoft.com/office/drawing/2014/main" id="{00000000-0008-0000-0700-0000C4000000}"/>
              </a:ext>
            </a:extLst>
          </xdr:cNvPr>
          <xdr:cNvSpPr>
            <a:spLocks/>
          </xdr:cNvSpPr>
        </xdr:nvSpPr>
        <xdr:spPr bwMode="auto">
          <a:xfrm>
            <a:off x="126968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7" name="Freeform 62">
            <a:extLst>
              <a:ext uri="{FF2B5EF4-FFF2-40B4-BE49-F238E27FC236}">
                <a16:creationId xmlns:a16="http://schemas.microsoft.com/office/drawing/2014/main" id="{00000000-0008-0000-0700-0000C5000000}"/>
              </a:ext>
            </a:extLst>
          </xdr:cNvPr>
          <xdr:cNvSpPr>
            <a:spLocks/>
          </xdr:cNvSpPr>
        </xdr:nvSpPr>
        <xdr:spPr bwMode="auto">
          <a:xfrm>
            <a:off x="128873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8" name="Freeform 63">
            <a:extLst>
              <a:ext uri="{FF2B5EF4-FFF2-40B4-BE49-F238E27FC236}">
                <a16:creationId xmlns:a16="http://schemas.microsoft.com/office/drawing/2014/main" id="{00000000-0008-0000-0700-0000C6000000}"/>
              </a:ext>
            </a:extLst>
          </xdr:cNvPr>
          <xdr:cNvSpPr>
            <a:spLocks noEditPoints="1"/>
          </xdr:cNvSpPr>
        </xdr:nvSpPr>
        <xdr:spPr bwMode="auto">
          <a:xfrm>
            <a:off x="1277302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2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2" y="69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5" y="67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4"/>
                </a:lnTo>
                <a:lnTo>
                  <a:pt x="53" y="51"/>
                </a:lnTo>
                <a:lnTo>
                  <a:pt x="55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9" name="Freeform 64">
            <a:extLst>
              <a:ext uri="{FF2B5EF4-FFF2-40B4-BE49-F238E27FC236}">
                <a16:creationId xmlns:a16="http://schemas.microsoft.com/office/drawing/2014/main" id="{00000000-0008-0000-0700-0000C7000000}"/>
              </a:ext>
            </a:extLst>
          </xdr:cNvPr>
          <xdr:cNvSpPr>
            <a:spLocks/>
          </xdr:cNvSpPr>
        </xdr:nvSpPr>
        <xdr:spPr bwMode="auto">
          <a:xfrm>
            <a:off x="12782550" y="938213"/>
            <a:ext cx="57150" cy="38100"/>
          </a:xfrm>
          <a:custGeom>
            <a:avLst/>
            <a:gdLst>
              <a:gd name="T0" fmla="*/ 33 w 66"/>
              <a:gd name="T1" fmla="*/ 0 h 48"/>
              <a:gd name="T2" fmla="*/ 45 w 66"/>
              <a:gd name="T3" fmla="*/ 1 h 48"/>
              <a:gd name="T4" fmla="*/ 53 w 66"/>
              <a:gd name="T5" fmla="*/ 5 h 48"/>
              <a:gd name="T6" fmla="*/ 56 w 66"/>
              <a:gd name="T7" fmla="*/ 11 h 48"/>
              <a:gd name="T8" fmla="*/ 54 w 66"/>
              <a:gd name="T9" fmla="*/ 16 h 48"/>
              <a:gd name="T10" fmla="*/ 47 w 66"/>
              <a:gd name="T11" fmla="*/ 19 h 48"/>
              <a:gd name="T12" fmla="*/ 39 w 66"/>
              <a:gd name="T13" fmla="*/ 23 h 48"/>
              <a:gd name="T14" fmla="*/ 37 w 66"/>
              <a:gd name="T15" fmla="*/ 25 h 48"/>
              <a:gd name="T16" fmla="*/ 37 w 66"/>
              <a:gd name="T17" fmla="*/ 28 h 48"/>
              <a:gd name="T18" fmla="*/ 37 w 66"/>
              <a:gd name="T19" fmla="*/ 31 h 48"/>
              <a:gd name="T20" fmla="*/ 40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8 w 66"/>
              <a:gd name="T27" fmla="*/ 41 h 48"/>
              <a:gd name="T28" fmla="*/ 49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7 w 66"/>
              <a:gd name="T37" fmla="*/ 37 h 48"/>
              <a:gd name="T38" fmla="*/ 58 w 66"/>
              <a:gd name="T39" fmla="*/ 35 h 48"/>
              <a:gd name="T40" fmla="*/ 59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7 w 66"/>
              <a:gd name="T47" fmla="*/ 46 h 48"/>
              <a:gd name="T48" fmla="*/ 48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3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2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7 w 66"/>
              <a:gd name="T73" fmla="*/ 30 h 48"/>
              <a:gd name="T74" fmla="*/ 8 w 66"/>
              <a:gd name="T75" fmla="*/ 35 h 48"/>
              <a:gd name="T76" fmla="*/ 9 w 66"/>
              <a:gd name="T77" fmla="*/ 37 h 48"/>
              <a:gd name="T78" fmla="*/ 10 w 66"/>
              <a:gd name="T79" fmla="*/ 39 h 48"/>
              <a:gd name="T80" fmla="*/ 12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4 w 66"/>
              <a:gd name="T91" fmla="*/ 38 h 48"/>
              <a:gd name="T92" fmla="*/ 28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9 w 66"/>
              <a:gd name="T101" fmla="*/ 23 h 48"/>
              <a:gd name="T102" fmla="*/ 19 w 66"/>
              <a:gd name="T103" fmla="*/ 19 h 48"/>
              <a:gd name="T104" fmla="*/ 12 w 66"/>
              <a:gd name="T105" fmla="*/ 16 h 48"/>
              <a:gd name="T106" fmla="*/ 10 w 66"/>
              <a:gd name="T107" fmla="*/ 11 h 48"/>
              <a:gd name="T108" fmla="*/ 13 w 66"/>
              <a:gd name="T109" fmla="*/ 5 h 48"/>
              <a:gd name="T110" fmla="*/ 21 w 66"/>
              <a:gd name="T111" fmla="*/ 1 h 48"/>
              <a:gd name="T112" fmla="*/ 33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3" y="0"/>
                </a:moveTo>
                <a:lnTo>
                  <a:pt x="45" y="1"/>
                </a:lnTo>
                <a:lnTo>
                  <a:pt x="53" y="5"/>
                </a:lnTo>
                <a:lnTo>
                  <a:pt x="56" y="11"/>
                </a:lnTo>
                <a:lnTo>
                  <a:pt x="54" y="16"/>
                </a:lnTo>
                <a:lnTo>
                  <a:pt x="47" y="19"/>
                </a:lnTo>
                <a:lnTo>
                  <a:pt x="39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40" y="36"/>
                </a:lnTo>
                <a:lnTo>
                  <a:pt x="42" y="38"/>
                </a:lnTo>
                <a:lnTo>
                  <a:pt x="45" y="40"/>
                </a:lnTo>
                <a:lnTo>
                  <a:pt x="48" y="41"/>
                </a:lnTo>
                <a:lnTo>
                  <a:pt x="49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6" y="30"/>
                </a:lnTo>
                <a:lnTo>
                  <a:pt x="64" y="40"/>
                </a:lnTo>
                <a:lnTo>
                  <a:pt x="57" y="46"/>
                </a:lnTo>
                <a:lnTo>
                  <a:pt x="48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3" y="39"/>
                </a:lnTo>
                <a:lnTo>
                  <a:pt x="30" y="43"/>
                </a:lnTo>
                <a:lnTo>
                  <a:pt x="27" y="46"/>
                </a:lnTo>
                <a:lnTo>
                  <a:pt x="22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7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4" y="38"/>
                </a:lnTo>
                <a:lnTo>
                  <a:pt x="28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9" y="23"/>
                </a:lnTo>
                <a:lnTo>
                  <a:pt x="19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29</xdr:col>
      <xdr:colOff>95249</xdr:colOff>
      <xdr:row>9</xdr:row>
      <xdr:rowOff>89769</xdr:rowOff>
    </xdr:from>
    <xdr:to>
      <xdr:col>29</xdr:col>
      <xdr:colOff>704850</xdr:colOff>
      <xdr:row>10</xdr:row>
      <xdr:rowOff>478773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B21B7C-43E1-4681-82C2-72ECB3907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4"/>
            </a:ext>
          </a:extLst>
        </a:blip>
        <a:stretch>
          <a:fillRect/>
        </a:stretch>
      </xdr:blipFill>
      <xdr:spPr>
        <a:xfrm rot="10800000" flipH="1" flipV="1">
          <a:off x="10458449" y="3680694"/>
          <a:ext cx="609601" cy="693804"/>
        </a:xfrm>
        <a:prstGeom prst="rect">
          <a:avLst/>
        </a:prstGeom>
      </xdr:spPr>
    </xdr:pic>
    <xdr:clientData/>
  </xdr:twoCellAnchor>
  <xdr:twoCellAnchor editAs="oneCell">
    <xdr:from>
      <xdr:col>22</xdr:col>
      <xdr:colOff>742949</xdr:colOff>
      <xdr:row>13</xdr:row>
      <xdr:rowOff>95307</xdr:rowOff>
    </xdr:from>
    <xdr:to>
      <xdr:col>24</xdr:col>
      <xdr:colOff>676274</xdr:colOff>
      <xdr:row>14</xdr:row>
      <xdr:rowOff>352424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5E00EE1-A121-4FB9-B4D4-987EBEB6F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6"/>
            </a:ext>
          </a:extLst>
        </a:blip>
        <a:stretch>
          <a:fillRect/>
        </a:stretch>
      </xdr:blipFill>
      <xdr:spPr>
        <a:xfrm>
          <a:off x="8439149" y="5800782"/>
          <a:ext cx="790575" cy="561917"/>
        </a:xfrm>
        <a:prstGeom prst="rect">
          <a:avLst/>
        </a:prstGeom>
      </xdr:spPr>
    </xdr:pic>
    <xdr:clientData/>
  </xdr:twoCellAnchor>
  <xdr:oneCellAnchor>
    <xdr:from>
      <xdr:col>8</xdr:col>
      <xdr:colOff>76199</xdr:colOff>
      <xdr:row>15</xdr:row>
      <xdr:rowOff>15065</xdr:rowOff>
    </xdr:from>
    <xdr:ext cx="790575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FE0A753-D1BE-4863-A9D8-E338424FF218}"/>
            </a:ext>
          </a:extLst>
        </xdr:cNvPr>
        <xdr:cNvSpPr txBox="1"/>
      </xdr:nvSpPr>
      <xdr:spPr>
        <a:xfrm flipV="1">
          <a:off x="3105149" y="6777815"/>
          <a:ext cx="790575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 sz="900"/>
        </a:p>
      </xdr:txBody>
    </xdr:sp>
    <xdr:clientData/>
  </xdr:oneCellAnchor>
  <xdr:twoCellAnchor editAs="oneCell">
    <xdr:from>
      <xdr:col>29</xdr:col>
      <xdr:colOff>85725</xdr:colOff>
      <xdr:row>5</xdr:row>
      <xdr:rowOff>85725</xdr:rowOff>
    </xdr:from>
    <xdr:to>
      <xdr:col>30</xdr:col>
      <xdr:colOff>47625</xdr:colOff>
      <xdr:row>6</xdr:row>
      <xdr:rowOff>742951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BF12331-374D-4752-AA57-3CF695334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8"/>
            </a:ext>
          </a:extLst>
        </a:blip>
        <a:stretch>
          <a:fillRect/>
        </a:stretch>
      </xdr:blipFill>
      <xdr:spPr>
        <a:xfrm>
          <a:off x="10448925" y="1562100"/>
          <a:ext cx="723900" cy="962026"/>
        </a:xfrm>
        <a:prstGeom prst="rect">
          <a:avLst/>
        </a:prstGeom>
      </xdr:spPr>
    </xdr:pic>
    <xdr:clientData/>
  </xdr:twoCellAnchor>
  <xdr:twoCellAnchor editAs="oneCell">
    <xdr:from>
      <xdr:col>27</xdr:col>
      <xdr:colOff>304800</xdr:colOff>
      <xdr:row>7</xdr:row>
      <xdr:rowOff>266700</xdr:rowOff>
    </xdr:from>
    <xdr:to>
      <xdr:col>29</xdr:col>
      <xdr:colOff>666750</xdr:colOff>
      <xdr:row>8</xdr:row>
      <xdr:rowOff>517326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D4E8EFC-4BDE-414A-BB0C-6F5562841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0"/>
            </a:ext>
          </a:extLst>
        </a:blip>
        <a:stretch>
          <a:fillRect/>
        </a:stretch>
      </xdr:blipFill>
      <xdr:spPr>
        <a:xfrm>
          <a:off x="9810750" y="2800350"/>
          <a:ext cx="1219200" cy="55542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17</xdr:row>
      <xdr:rowOff>133350</xdr:rowOff>
    </xdr:from>
    <xdr:to>
      <xdr:col>11</xdr:col>
      <xdr:colOff>47625</xdr:colOff>
      <xdr:row>20</xdr:row>
      <xdr:rowOff>161214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347C458-F356-2144-6755-1D3DC8DD1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2"/>
            </a:ext>
          </a:extLst>
        </a:blip>
        <a:stretch>
          <a:fillRect/>
        </a:stretch>
      </xdr:blipFill>
      <xdr:spPr>
        <a:xfrm>
          <a:off x="1504950" y="7953375"/>
          <a:ext cx="2524125" cy="856539"/>
        </a:xfrm>
        <a:prstGeom prst="rect">
          <a:avLst/>
        </a:prstGeom>
      </xdr:spPr>
    </xdr:pic>
    <xdr:clientData/>
  </xdr:twoCellAnchor>
  <xdr:twoCellAnchor editAs="oneCell">
    <xdr:from>
      <xdr:col>12</xdr:col>
      <xdr:colOff>276225</xdr:colOff>
      <xdr:row>13</xdr:row>
      <xdr:rowOff>142875</xdr:rowOff>
    </xdr:from>
    <xdr:to>
      <xdr:col>14</xdr:col>
      <xdr:colOff>628650</xdr:colOff>
      <xdr:row>14</xdr:row>
      <xdr:rowOff>600075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5246B8-9B4C-40B7-A5CB-75AB77346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4"/>
            </a:ext>
          </a:extLst>
        </a:blip>
        <a:stretch>
          <a:fillRect/>
        </a:stretch>
      </xdr:blipFill>
      <xdr:spPr>
        <a:xfrm>
          <a:off x="4352925" y="5848350"/>
          <a:ext cx="1209675" cy="762000"/>
        </a:xfrm>
        <a:prstGeom prst="rect">
          <a:avLst/>
        </a:prstGeom>
      </xdr:spPr>
    </xdr:pic>
    <xdr:clientData/>
  </xdr:twoCellAnchor>
  <xdr:oneCellAnchor>
    <xdr:from>
      <xdr:col>27</xdr:col>
      <xdr:colOff>200025</xdr:colOff>
      <xdr:row>13</xdr:row>
      <xdr:rowOff>295275</xdr:rowOff>
    </xdr:from>
    <xdr:ext cx="3048000" cy="233205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942B5D7-D96D-0FED-D324-3D5D99CD3A39}"/>
            </a:ext>
          </a:extLst>
        </xdr:cNvPr>
        <xdr:cNvSpPr txBox="1"/>
      </xdr:nvSpPr>
      <xdr:spPr>
        <a:xfrm>
          <a:off x="9705975" y="6000750"/>
          <a:ext cx="304800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900"/>
        </a:p>
      </xdr:txBody>
    </xdr:sp>
    <xdr:clientData/>
  </xdr:oneCellAnchor>
  <xdr:twoCellAnchor editAs="oneCell">
    <xdr:from>
      <xdr:col>29</xdr:col>
      <xdr:colOff>85725</xdr:colOff>
      <xdr:row>11</xdr:row>
      <xdr:rowOff>9526</xdr:rowOff>
    </xdr:from>
    <xdr:to>
      <xdr:col>31</xdr:col>
      <xdr:colOff>0</xdr:colOff>
      <xdr:row>12</xdr:row>
      <xdr:rowOff>657226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F9AA14E-9981-EB3E-A03E-FBBBE5D21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6"/>
            </a:ext>
          </a:extLst>
        </a:blip>
        <a:stretch>
          <a:fillRect/>
        </a:stretch>
      </xdr:blipFill>
      <xdr:spPr>
        <a:xfrm>
          <a:off x="10448925" y="4657726"/>
          <a:ext cx="771525" cy="952500"/>
        </a:xfrm>
        <a:prstGeom prst="rect">
          <a:avLst/>
        </a:prstGeom>
      </xdr:spPr>
    </xdr:pic>
    <xdr:clientData/>
  </xdr:twoCellAnchor>
  <xdr:twoCellAnchor editAs="oneCell">
    <xdr:from>
      <xdr:col>19</xdr:col>
      <xdr:colOff>66675</xdr:colOff>
      <xdr:row>10</xdr:row>
      <xdr:rowOff>185542</xdr:rowOff>
    </xdr:from>
    <xdr:to>
      <xdr:col>20</xdr:col>
      <xdr:colOff>57175</xdr:colOff>
      <xdr:row>10</xdr:row>
      <xdr:rowOff>685800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565C550-F5A8-AA74-EC81-BA58A649E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8"/>
            </a:ext>
          </a:extLst>
        </a:blip>
        <a:stretch>
          <a:fillRect/>
        </a:stretch>
      </xdr:blipFill>
      <xdr:spPr>
        <a:xfrm>
          <a:off x="6810375" y="4081267"/>
          <a:ext cx="752500" cy="500258"/>
        </a:xfrm>
        <a:prstGeom prst="rect">
          <a:avLst/>
        </a:prstGeom>
      </xdr:spPr>
    </xdr:pic>
    <xdr:clientData/>
  </xdr:twoCellAnchor>
  <xdr:twoCellAnchor editAs="oneCell">
    <xdr:from>
      <xdr:col>19</xdr:col>
      <xdr:colOff>66675</xdr:colOff>
      <xdr:row>12</xdr:row>
      <xdr:rowOff>28575</xdr:rowOff>
    </xdr:from>
    <xdr:to>
      <xdr:col>19</xdr:col>
      <xdr:colOff>666750</xdr:colOff>
      <xdr:row>12</xdr:row>
      <xdr:rowOff>619125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0BF7ADE-08A0-0E5D-3898-C74AC5732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0"/>
            </a:ext>
          </a:extLst>
        </a:blip>
        <a:stretch>
          <a:fillRect/>
        </a:stretch>
      </xdr:blipFill>
      <xdr:spPr>
        <a:xfrm>
          <a:off x="6810375" y="4981575"/>
          <a:ext cx="600075" cy="590550"/>
        </a:xfrm>
        <a:prstGeom prst="rect">
          <a:avLst/>
        </a:prstGeom>
      </xdr:spPr>
    </xdr:pic>
    <xdr:clientData/>
  </xdr:twoCellAnchor>
  <xdr:twoCellAnchor editAs="oneCell">
    <xdr:from>
      <xdr:col>17</xdr:col>
      <xdr:colOff>352426</xdr:colOff>
      <xdr:row>6</xdr:row>
      <xdr:rowOff>190500</xdr:rowOff>
    </xdr:from>
    <xdr:to>
      <xdr:col>19</xdr:col>
      <xdr:colOff>742950</xdr:colOff>
      <xdr:row>8</xdr:row>
      <xdr:rowOff>257174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89B5FA7-C4BD-A4A1-4E1E-82EFBD02D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2"/>
            </a:ext>
          </a:extLst>
        </a:blip>
        <a:stretch>
          <a:fillRect/>
        </a:stretch>
      </xdr:blipFill>
      <xdr:spPr>
        <a:xfrm>
          <a:off x="6238876" y="1971675"/>
          <a:ext cx="1247774" cy="1123949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14</xdr:row>
      <xdr:rowOff>491549</xdr:rowOff>
    </xdr:from>
    <xdr:to>
      <xdr:col>21</xdr:col>
      <xdr:colOff>19051</xdr:colOff>
      <xdr:row>17</xdr:row>
      <xdr:rowOff>9525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02B00AB-8402-B099-2416-571A07F45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4"/>
            </a:ext>
          </a:extLst>
        </a:blip>
        <a:stretch>
          <a:fillRect/>
        </a:stretch>
      </xdr:blipFill>
      <xdr:spPr>
        <a:xfrm>
          <a:off x="5838825" y="6501824"/>
          <a:ext cx="1781176" cy="13277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1</xdr:row>
      <xdr:rowOff>71438</xdr:rowOff>
    </xdr:from>
    <xdr:to>
      <xdr:col>28</xdr:col>
      <xdr:colOff>19050</xdr:colOff>
      <xdr:row>1</xdr:row>
      <xdr:rowOff>366713</xdr:rowOff>
    </xdr:to>
    <xdr:grpSp>
      <xdr:nvGrpSpPr>
        <xdr:cNvPr id="128" name="Month 1" descr="Lime green bear face" title="Month 1 navigation button">
          <a:hlinkClick xmlns:r="http://schemas.openxmlformats.org/officeDocument/2006/relationships" r:id="rId1" tooltip="Click to view Month 1"/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GrpSpPr/>
      </xdr:nvGrpSpPr>
      <xdr:grpSpPr>
        <a:xfrm>
          <a:off x="9886950" y="290513"/>
          <a:ext cx="400050" cy="295275"/>
          <a:chOff x="9896475" y="300038"/>
          <a:chExt cx="400050" cy="295275"/>
        </a:xfrm>
      </xdr:grpSpPr>
      <xdr:sp macro="" textlink="">
        <xdr:nvSpPr>
          <xdr:cNvPr id="129" name="Freeform 5" descr="&quot;&quot;" title="Month 1 navigation">
            <a:hlinkClick xmlns:r="http://schemas.openxmlformats.org/officeDocument/2006/relationships" r:id="rId1" tooltip="Show Month #1"/>
            <a:extLst>
              <a:ext uri="{FF2B5EF4-FFF2-40B4-BE49-F238E27FC236}">
                <a16:creationId xmlns:a16="http://schemas.microsoft.com/office/drawing/2014/main" id="{00000000-0008-0000-0800-000081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19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7" y="185"/>
                </a:lnTo>
                <a:lnTo>
                  <a:pt x="404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7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0" name="Freeform 6">
            <a:extLst>
              <a:ext uri="{FF2B5EF4-FFF2-40B4-BE49-F238E27FC236}">
                <a16:creationId xmlns:a16="http://schemas.microsoft.com/office/drawing/2014/main" id="{00000000-0008-0000-0800-000082000000}"/>
              </a:ext>
            </a:extLst>
          </xdr:cNvPr>
          <xdr:cNvSpPr>
            <a:spLocks/>
          </xdr:cNvSpPr>
        </xdr:nvSpPr>
        <xdr:spPr bwMode="auto">
          <a:xfrm>
            <a:off x="99822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1" name="Freeform 7">
            <a:extLst>
              <a:ext uri="{FF2B5EF4-FFF2-40B4-BE49-F238E27FC236}">
                <a16:creationId xmlns:a16="http://schemas.microsoft.com/office/drawing/2014/main" id="{00000000-0008-0000-0800-000083000000}"/>
              </a:ext>
            </a:extLst>
          </xdr:cNvPr>
          <xdr:cNvSpPr>
            <a:spLocks/>
          </xdr:cNvSpPr>
        </xdr:nvSpPr>
        <xdr:spPr bwMode="auto">
          <a:xfrm>
            <a:off x="101727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2" name="Freeform 8">
            <a:extLst>
              <a:ext uri="{FF2B5EF4-FFF2-40B4-BE49-F238E27FC236}">
                <a16:creationId xmlns:a16="http://schemas.microsoft.com/office/drawing/2014/main" id="{00000000-0008-0000-0800-000084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3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3" y="60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3" name="Freeform 9">
            <a:extLst>
              <a:ext uri="{FF2B5EF4-FFF2-40B4-BE49-F238E27FC236}">
                <a16:creationId xmlns:a16="http://schemas.microsoft.com/office/drawing/2014/main" id="{00000000-0008-0000-0800-000085000000}"/>
              </a:ext>
            </a:extLst>
          </xdr:cNvPr>
          <xdr:cNvSpPr>
            <a:spLocks/>
          </xdr:cNvSpPr>
        </xdr:nvSpPr>
        <xdr:spPr bwMode="auto">
          <a:xfrm>
            <a:off x="10067925" y="481013"/>
            <a:ext cx="57150" cy="38100"/>
          </a:xfrm>
          <a:custGeom>
            <a:avLst/>
            <a:gdLst>
              <a:gd name="T0" fmla="*/ 34 w 67"/>
              <a:gd name="T1" fmla="*/ 0 h 49"/>
              <a:gd name="T2" fmla="*/ 46 w 67"/>
              <a:gd name="T3" fmla="*/ 2 h 49"/>
              <a:gd name="T4" fmla="*/ 54 w 67"/>
              <a:gd name="T5" fmla="*/ 6 h 49"/>
              <a:gd name="T6" fmla="*/ 57 w 67"/>
              <a:gd name="T7" fmla="*/ 12 h 49"/>
              <a:gd name="T8" fmla="*/ 55 w 67"/>
              <a:gd name="T9" fmla="*/ 17 h 49"/>
              <a:gd name="T10" fmla="*/ 48 w 67"/>
              <a:gd name="T11" fmla="*/ 20 h 49"/>
              <a:gd name="T12" fmla="*/ 38 w 67"/>
              <a:gd name="T13" fmla="*/ 23 h 49"/>
              <a:gd name="T14" fmla="*/ 38 w 67"/>
              <a:gd name="T15" fmla="*/ 26 h 49"/>
              <a:gd name="T16" fmla="*/ 37 w 67"/>
              <a:gd name="T17" fmla="*/ 28 h 49"/>
              <a:gd name="T18" fmla="*/ 38 w 67"/>
              <a:gd name="T19" fmla="*/ 32 h 49"/>
              <a:gd name="T20" fmla="*/ 39 w 67"/>
              <a:gd name="T21" fmla="*/ 37 h 49"/>
              <a:gd name="T22" fmla="*/ 43 w 67"/>
              <a:gd name="T23" fmla="*/ 39 h 49"/>
              <a:gd name="T24" fmla="*/ 45 w 67"/>
              <a:gd name="T25" fmla="*/ 41 h 49"/>
              <a:gd name="T26" fmla="*/ 49 w 67"/>
              <a:gd name="T27" fmla="*/ 42 h 49"/>
              <a:gd name="T28" fmla="*/ 50 w 67"/>
              <a:gd name="T29" fmla="*/ 41 h 49"/>
              <a:gd name="T30" fmla="*/ 52 w 67"/>
              <a:gd name="T31" fmla="*/ 41 h 49"/>
              <a:gd name="T32" fmla="*/ 54 w 67"/>
              <a:gd name="T33" fmla="*/ 41 h 49"/>
              <a:gd name="T34" fmla="*/ 56 w 67"/>
              <a:gd name="T35" fmla="*/ 39 h 49"/>
              <a:gd name="T36" fmla="*/ 58 w 67"/>
              <a:gd name="T37" fmla="*/ 38 h 49"/>
              <a:gd name="T38" fmla="*/ 59 w 67"/>
              <a:gd name="T39" fmla="*/ 35 h 49"/>
              <a:gd name="T40" fmla="*/ 60 w 67"/>
              <a:gd name="T41" fmla="*/ 31 h 49"/>
              <a:gd name="T42" fmla="*/ 67 w 67"/>
              <a:gd name="T43" fmla="*/ 31 h 49"/>
              <a:gd name="T44" fmla="*/ 64 w 67"/>
              <a:gd name="T45" fmla="*/ 41 h 49"/>
              <a:gd name="T46" fmla="*/ 58 w 67"/>
              <a:gd name="T47" fmla="*/ 47 h 49"/>
              <a:gd name="T48" fmla="*/ 49 w 67"/>
              <a:gd name="T49" fmla="*/ 49 h 49"/>
              <a:gd name="T50" fmla="*/ 44 w 67"/>
              <a:gd name="T51" fmla="*/ 49 h 49"/>
              <a:gd name="T52" fmla="*/ 40 w 67"/>
              <a:gd name="T53" fmla="*/ 47 h 49"/>
              <a:gd name="T54" fmla="*/ 36 w 67"/>
              <a:gd name="T55" fmla="*/ 43 h 49"/>
              <a:gd name="T56" fmla="*/ 34 w 67"/>
              <a:gd name="T57" fmla="*/ 40 h 49"/>
              <a:gd name="T58" fmla="*/ 31 w 67"/>
              <a:gd name="T59" fmla="*/ 43 h 49"/>
              <a:gd name="T60" fmla="*/ 27 w 67"/>
              <a:gd name="T61" fmla="*/ 47 h 49"/>
              <a:gd name="T62" fmla="*/ 23 w 67"/>
              <a:gd name="T63" fmla="*/ 49 h 49"/>
              <a:gd name="T64" fmla="*/ 19 w 67"/>
              <a:gd name="T65" fmla="*/ 49 h 49"/>
              <a:gd name="T66" fmla="*/ 9 w 67"/>
              <a:gd name="T67" fmla="*/ 47 h 49"/>
              <a:gd name="T68" fmla="*/ 3 w 67"/>
              <a:gd name="T69" fmla="*/ 41 h 49"/>
              <a:gd name="T70" fmla="*/ 0 w 67"/>
              <a:gd name="T71" fmla="*/ 31 h 49"/>
              <a:gd name="T72" fmla="*/ 8 w 67"/>
              <a:gd name="T73" fmla="*/ 31 h 49"/>
              <a:gd name="T74" fmla="*/ 8 w 67"/>
              <a:gd name="T75" fmla="*/ 35 h 49"/>
              <a:gd name="T76" fmla="*/ 10 w 67"/>
              <a:gd name="T77" fmla="*/ 38 h 49"/>
              <a:gd name="T78" fmla="*/ 11 w 67"/>
              <a:gd name="T79" fmla="*/ 39 h 49"/>
              <a:gd name="T80" fmla="*/ 13 w 67"/>
              <a:gd name="T81" fmla="*/ 41 h 49"/>
              <a:gd name="T82" fmla="*/ 15 w 67"/>
              <a:gd name="T83" fmla="*/ 41 h 49"/>
              <a:gd name="T84" fmla="*/ 18 w 67"/>
              <a:gd name="T85" fmla="*/ 41 h 49"/>
              <a:gd name="T86" fmla="*/ 19 w 67"/>
              <a:gd name="T87" fmla="*/ 42 h 49"/>
              <a:gd name="T88" fmla="*/ 22 w 67"/>
              <a:gd name="T89" fmla="*/ 41 h 49"/>
              <a:gd name="T90" fmla="*/ 25 w 67"/>
              <a:gd name="T91" fmla="*/ 39 h 49"/>
              <a:gd name="T92" fmla="*/ 27 w 67"/>
              <a:gd name="T93" fmla="*/ 37 h 49"/>
              <a:gd name="T94" fmla="*/ 30 w 67"/>
              <a:gd name="T95" fmla="*/ 32 h 49"/>
              <a:gd name="T96" fmla="*/ 30 w 67"/>
              <a:gd name="T97" fmla="*/ 28 h 49"/>
              <a:gd name="T98" fmla="*/ 30 w 67"/>
              <a:gd name="T99" fmla="*/ 26 h 49"/>
              <a:gd name="T100" fmla="*/ 28 w 67"/>
              <a:gd name="T101" fmla="*/ 23 h 49"/>
              <a:gd name="T102" fmla="*/ 20 w 67"/>
              <a:gd name="T103" fmla="*/ 20 h 49"/>
              <a:gd name="T104" fmla="*/ 13 w 67"/>
              <a:gd name="T105" fmla="*/ 17 h 49"/>
              <a:gd name="T106" fmla="*/ 11 w 67"/>
              <a:gd name="T107" fmla="*/ 12 h 49"/>
              <a:gd name="T108" fmla="*/ 14 w 67"/>
              <a:gd name="T109" fmla="*/ 6 h 49"/>
              <a:gd name="T110" fmla="*/ 22 w 67"/>
              <a:gd name="T111" fmla="*/ 2 h 49"/>
              <a:gd name="T112" fmla="*/ 34 w 67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9">
                <a:moveTo>
                  <a:pt x="34" y="0"/>
                </a:moveTo>
                <a:lnTo>
                  <a:pt x="46" y="2"/>
                </a:lnTo>
                <a:lnTo>
                  <a:pt x="54" y="6"/>
                </a:lnTo>
                <a:lnTo>
                  <a:pt x="57" y="12"/>
                </a:lnTo>
                <a:lnTo>
                  <a:pt x="55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3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7" y="31"/>
                </a:lnTo>
                <a:lnTo>
                  <a:pt x="64" y="41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1" y="43"/>
                </a:lnTo>
                <a:lnTo>
                  <a:pt x="27" y="47"/>
                </a:lnTo>
                <a:lnTo>
                  <a:pt x="23" y="49"/>
                </a:lnTo>
                <a:lnTo>
                  <a:pt x="19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8" y="31"/>
                </a:lnTo>
                <a:lnTo>
                  <a:pt x="8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8" y="41"/>
                </a:lnTo>
                <a:lnTo>
                  <a:pt x="19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30" y="32"/>
                </a:lnTo>
                <a:lnTo>
                  <a:pt x="30" y="28"/>
                </a:lnTo>
                <a:lnTo>
                  <a:pt x="30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71438</xdr:rowOff>
    </xdr:from>
    <xdr:to>
      <xdr:col>29</xdr:col>
      <xdr:colOff>466725</xdr:colOff>
      <xdr:row>1</xdr:row>
      <xdr:rowOff>366713</xdr:rowOff>
    </xdr:to>
    <xdr:grpSp>
      <xdr:nvGrpSpPr>
        <xdr:cNvPr id="134" name="Month 2" descr="Orange bear face" title="Month 2 navigation button">
          <a:hlinkClick xmlns:r="http://schemas.openxmlformats.org/officeDocument/2006/relationships" r:id="rId2" tooltip="Click to view Month 2"/>
          <a:extLst>
            <a:ext uri="{FF2B5EF4-FFF2-40B4-BE49-F238E27FC236}">
              <a16:creationId xmlns:a16="http://schemas.microsoft.com/office/drawing/2014/main" id="{00000000-0008-0000-0800-000086000000}"/>
            </a:ext>
          </a:extLst>
        </xdr:cNvPr>
        <xdr:cNvGrpSpPr/>
      </xdr:nvGrpSpPr>
      <xdr:grpSpPr>
        <a:xfrm>
          <a:off x="10429875" y="290513"/>
          <a:ext cx="400050" cy="295275"/>
          <a:chOff x="10439400" y="300038"/>
          <a:chExt cx="400050" cy="295275"/>
        </a:xfrm>
      </xdr:grpSpPr>
      <xdr:sp macro="" textlink="">
        <xdr:nvSpPr>
          <xdr:cNvPr id="135" name="Freeform 10">
            <a:hlinkClick xmlns:r="http://schemas.openxmlformats.org/officeDocument/2006/relationships" r:id="rId2" tooltip="Show Month #2"/>
            <a:extLst>
              <a:ext uri="{FF2B5EF4-FFF2-40B4-BE49-F238E27FC236}">
                <a16:creationId xmlns:a16="http://schemas.microsoft.com/office/drawing/2014/main" id="{00000000-0008-0000-0800-000087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3000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6 h 345"/>
              <a:gd name="T24" fmla="*/ 322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7 h 345"/>
              <a:gd name="T44" fmla="*/ 127 w 458"/>
              <a:gd name="T45" fmla="*/ 169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3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0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7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6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6" name="Freeform 11">
            <a:extLst>
              <a:ext uri="{FF2B5EF4-FFF2-40B4-BE49-F238E27FC236}">
                <a16:creationId xmlns:a16="http://schemas.microsoft.com/office/drawing/2014/main" id="{00000000-0008-0000-0800-000088000000}"/>
              </a:ext>
            </a:extLst>
          </xdr:cNvPr>
          <xdr:cNvSpPr>
            <a:spLocks/>
          </xdr:cNvSpPr>
        </xdr:nvSpPr>
        <xdr:spPr bwMode="auto">
          <a:xfrm>
            <a:off x="105251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7" name="Freeform 12">
            <a:extLst>
              <a:ext uri="{FF2B5EF4-FFF2-40B4-BE49-F238E27FC236}">
                <a16:creationId xmlns:a16="http://schemas.microsoft.com/office/drawing/2014/main" id="{00000000-0008-0000-0800-000089000000}"/>
              </a:ext>
            </a:extLst>
          </xdr:cNvPr>
          <xdr:cNvSpPr>
            <a:spLocks/>
          </xdr:cNvSpPr>
        </xdr:nvSpPr>
        <xdr:spPr bwMode="auto">
          <a:xfrm>
            <a:off x="107156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8" name="Freeform 13">
            <a:extLst>
              <a:ext uri="{FF2B5EF4-FFF2-40B4-BE49-F238E27FC236}">
                <a16:creationId xmlns:a16="http://schemas.microsoft.com/office/drawing/2014/main" id="{00000000-0008-0000-0800-00008A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1 w 98"/>
              <a:gd name="T29" fmla="*/ 68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1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5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1" y="68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1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9" name="Freeform 14">
            <a:extLst>
              <a:ext uri="{FF2B5EF4-FFF2-40B4-BE49-F238E27FC236}">
                <a16:creationId xmlns:a16="http://schemas.microsoft.com/office/drawing/2014/main" id="{00000000-0008-0000-0800-00008B000000}"/>
              </a:ext>
            </a:extLst>
          </xdr:cNvPr>
          <xdr:cNvSpPr>
            <a:spLocks/>
          </xdr:cNvSpPr>
        </xdr:nvSpPr>
        <xdr:spPr bwMode="auto">
          <a:xfrm>
            <a:off x="10610850" y="481013"/>
            <a:ext cx="57150" cy="38100"/>
          </a:xfrm>
          <a:custGeom>
            <a:avLst/>
            <a:gdLst>
              <a:gd name="T0" fmla="*/ 34 w 66"/>
              <a:gd name="T1" fmla="*/ 0 h 49"/>
              <a:gd name="T2" fmla="*/ 46 w 66"/>
              <a:gd name="T3" fmla="*/ 2 h 49"/>
              <a:gd name="T4" fmla="*/ 53 w 66"/>
              <a:gd name="T5" fmla="*/ 6 h 49"/>
              <a:gd name="T6" fmla="*/ 57 w 66"/>
              <a:gd name="T7" fmla="*/ 12 h 49"/>
              <a:gd name="T8" fmla="*/ 54 w 66"/>
              <a:gd name="T9" fmla="*/ 17 h 49"/>
              <a:gd name="T10" fmla="*/ 48 w 66"/>
              <a:gd name="T11" fmla="*/ 20 h 49"/>
              <a:gd name="T12" fmla="*/ 38 w 66"/>
              <a:gd name="T13" fmla="*/ 23 h 49"/>
              <a:gd name="T14" fmla="*/ 38 w 66"/>
              <a:gd name="T15" fmla="*/ 26 h 49"/>
              <a:gd name="T16" fmla="*/ 37 w 66"/>
              <a:gd name="T17" fmla="*/ 28 h 49"/>
              <a:gd name="T18" fmla="*/ 38 w 66"/>
              <a:gd name="T19" fmla="*/ 32 h 49"/>
              <a:gd name="T20" fmla="*/ 39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9 w 66"/>
              <a:gd name="T27" fmla="*/ 42 h 49"/>
              <a:gd name="T28" fmla="*/ 50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8 w 66"/>
              <a:gd name="T37" fmla="*/ 38 h 49"/>
              <a:gd name="T38" fmla="*/ 59 w 66"/>
              <a:gd name="T39" fmla="*/ 35 h 49"/>
              <a:gd name="T40" fmla="*/ 60 w 66"/>
              <a:gd name="T41" fmla="*/ 31 h 49"/>
              <a:gd name="T42" fmla="*/ 66 w 66"/>
              <a:gd name="T43" fmla="*/ 31 h 49"/>
              <a:gd name="T44" fmla="*/ 64 w 66"/>
              <a:gd name="T45" fmla="*/ 40 h 49"/>
              <a:gd name="T46" fmla="*/ 58 w 66"/>
              <a:gd name="T47" fmla="*/ 47 h 49"/>
              <a:gd name="T48" fmla="*/ 49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4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3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0 h 49"/>
              <a:gd name="T70" fmla="*/ 0 w 66"/>
              <a:gd name="T71" fmla="*/ 31 h 49"/>
              <a:gd name="T72" fmla="*/ 8 w 66"/>
              <a:gd name="T73" fmla="*/ 31 h 49"/>
              <a:gd name="T74" fmla="*/ 9 w 66"/>
              <a:gd name="T75" fmla="*/ 35 h 49"/>
              <a:gd name="T76" fmla="*/ 10 w 66"/>
              <a:gd name="T77" fmla="*/ 38 h 49"/>
              <a:gd name="T78" fmla="*/ 11 w 66"/>
              <a:gd name="T79" fmla="*/ 39 h 49"/>
              <a:gd name="T80" fmla="*/ 13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5 w 66"/>
              <a:gd name="T91" fmla="*/ 39 h 49"/>
              <a:gd name="T92" fmla="*/ 27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8 w 66"/>
              <a:gd name="T101" fmla="*/ 23 h 49"/>
              <a:gd name="T102" fmla="*/ 20 w 66"/>
              <a:gd name="T103" fmla="*/ 20 h 49"/>
              <a:gd name="T104" fmla="*/ 13 w 66"/>
              <a:gd name="T105" fmla="*/ 17 h 49"/>
              <a:gd name="T106" fmla="*/ 11 w 66"/>
              <a:gd name="T107" fmla="*/ 12 h 49"/>
              <a:gd name="T108" fmla="*/ 14 w 66"/>
              <a:gd name="T109" fmla="*/ 6 h 49"/>
              <a:gd name="T110" fmla="*/ 22 w 66"/>
              <a:gd name="T111" fmla="*/ 2 h 49"/>
              <a:gd name="T112" fmla="*/ 34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4" y="0"/>
                </a:moveTo>
                <a:lnTo>
                  <a:pt x="46" y="2"/>
                </a:lnTo>
                <a:lnTo>
                  <a:pt x="53" y="6"/>
                </a:lnTo>
                <a:lnTo>
                  <a:pt x="57" y="12"/>
                </a:lnTo>
                <a:lnTo>
                  <a:pt x="54" y="17"/>
                </a:lnTo>
                <a:lnTo>
                  <a:pt x="48" y="20"/>
                </a:lnTo>
                <a:lnTo>
                  <a:pt x="38" y="23"/>
                </a:lnTo>
                <a:lnTo>
                  <a:pt x="38" y="26"/>
                </a:lnTo>
                <a:lnTo>
                  <a:pt x="37" y="28"/>
                </a:lnTo>
                <a:lnTo>
                  <a:pt x="38" y="32"/>
                </a:lnTo>
                <a:lnTo>
                  <a:pt x="39" y="37"/>
                </a:lnTo>
                <a:lnTo>
                  <a:pt x="42" y="39"/>
                </a:lnTo>
                <a:lnTo>
                  <a:pt x="45" y="41"/>
                </a:lnTo>
                <a:lnTo>
                  <a:pt x="49" y="42"/>
                </a:lnTo>
                <a:lnTo>
                  <a:pt x="50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8" y="38"/>
                </a:lnTo>
                <a:lnTo>
                  <a:pt x="59" y="35"/>
                </a:lnTo>
                <a:lnTo>
                  <a:pt x="60" y="31"/>
                </a:lnTo>
                <a:lnTo>
                  <a:pt x="66" y="31"/>
                </a:lnTo>
                <a:lnTo>
                  <a:pt x="64" y="40"/>
                </a:lnTo>
                <a:lnTo>
                  <a:pt x="58" y="47"/>
                </a:lnTo>
                <a:lnTo>
                  <a:pt x="49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4" y="40"/>
                </a:lnTo>
                <a:lnTo>
                  <a:pt x="30" y="43"/>
                </a:lnTo>
                <a:lnTo>
                  <a:pt x="27" y="47"/>
                </a:lnTo>
                <a:lnTo>
                  <a:pt x="23" y="49"/>
                </a:lnTo>
                <a:lnTo>
                  <a:pt x="18" y="49"/>
                </a:lnTo>
                <a:lnTo>
                  <a:pt x="9" y="47"/>
                </a:lnTo>
                <a:lnTo>
                  <a:pt x="3" y="40"/>
                </a:lnTo>
                <a:lnTo>
                  <a:pt x="0" y="31"/>
                </a:lnTo>
                <a:lnTo>
                  <a:pt x="8" y="31"/>
                </a:lnTo>
                <a:lnTo>
                  <a:pt x="9" y="35"/>
                </a:lnTo>
                <a:lnTo>
                  <a:pt x="10" y="38"/>
                </a:lnTo>
                <a:lnTo>
                  <a:pt x="11" y="39"/>
                </a:lnTo>
                <a:lnTo>
                  <a:pt x="13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5" y="39"/>
                </a:lnTo>
                <a:lnTo>
                  <a:pt x="27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8" y="23"/>
                </a:lnTo>
                <a:lnTo>
                  <a:pt x="20" y="20"/>
                </a:lnTo>
                <a:lnTo>
                  <a:pt x="13" y="17"/>
                </a:lnTo>
                <a:lnTo>
                  <a:pt x="11" y="12"/>
                </a:lnTo>
                <a:lnTo>
                  <a:pt x="14" y="6"/>
                </a:lnTo>
                <a:lnTo>
                  <a:pt x="22" y="2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71438</xdr:rowOff>
    </xdr:from>
    <xdr:to>
      <xdr:col>32</xdr:col>
      <xdr:colOff>57150</xdr:colOff>
      <xdr:row>1</xdr:row>
      <xdr:rowOff>366713</xdr:rowOff>
    </xdr:to>
    <xdr:grpSp>
      <xdr:nvGrpSpPr>
        <xdr:cNvPr id="140" name="Month 3" descr="Pink bear face" title="Month 3 navigation button">
          <a:hlinkClick xmlns:r="http://schemas.openxmlformats.org/officeDocument/2006/relationships" r:id="rId3" tooltip="Click to view Month 3"/>
          <a:extLst>
            <a:ext uri="{FF2B5EF4-FFF2-40B4-BE49-F238E27FC236}">
              <a16:creationId xmlns:a16="http://schemas.microsoft.com/office/drawing/2014/main" id="{00000000-0008-0000-0800-00008C000000}"/>
            </a:ext>
          </a:extLst>
        </xdr:cNvPr>
        <xdr:cNvGrpSpPr/>
      </xdr:nvGrpSpPr>
      <xdr:grpSpPr>
        <a:xfrm>
          <a:off x="10972800" y="290513"/>
          <a:ext cx="400050" cy="295275"/>
          <a:chOff x="10982325" y="300038"/>
          <a:chExt cx="400050" cy="295275"/>
        </a:xfrm>
      </xdr:grpSpPr>
      <xdr:sp macro="" textlink="">
        <xdr:nvSpPr>
          <xdr:cNvPr id="141" name="Freeform 15">
            <a:hlinkClick xmlns:r="http://schemas.openxmlformats.org/officeDocument/2006/relationships" r:id="rId3" tooltip="Show Month #3"/>
            <a:extLst>
              <a:ext uri="{FF2B5EF4-FFF2-40B4-BE49-F238E27FC236}">
                <a16:creationId xmlns:a16="http://schemas.microsoft.com/office/drawing/2014/main" id="{00000000-0008-0000-0800-00008D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5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9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3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2" name="Freeform 16">
            <a:extLst>
              <a:ext uri="{FF2B5EF4-FFF2-40B4-BE49-F238E27FC236}">
                <a16:creationId xmlns:a16="http://schemas.microsoft.com/office/drawing/2014/main" id="{00000000-0008-0000-0800-00008E000000}"/>
              </a:ext>
            </a:extLst>
          </xdr:cNvPr>
          <xdr:cNvSpPr>
            <a:spLocks/>
          </xdr:cNvSpPr>
        </xdr:nvSpPr>
        <xdr:spPr bwMode="auto">
          <a:xfrm>
            <a:off x="11068050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3" name="Freeform 17">
            <a:extLst>
              <a:ext uri="{FF2B5EF4-FFF2-40B4-BE49-F238E27FC236}">
                <a16:creationId xmlns:a16="http://schemas.microsoft.com/office/drawing/2014/main" id="{00000000-0008-0000-0800-00008F000000}"/>
              </a:ext>
            </a:extLst>
          </xdr:cNvPr>
          <xdr:cNvSpPr>
            <a:spLocks/>
          </xdr:cNvSpPr>
        </xdr:nvSpPr>
        <xdr:spPr bwMode="auto">
          <a:xfrm>
            <a:off x="1125855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4" name="Freeform 18">
            <a:extLst>
              <a:ext uri="{FF2B5EF4-FFF2-40B4-BE49-F238E27FC236}">
                <a16:creationId xmlns:a16="http://schemas.microsoft.com/office/drawing/2014/main" id="{00000000-0008-0000-0800-000090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8 h 98"/>
              <a:gd name="T28" fmla="*/ 52 w 98"/>
              <a:gd name="T29" fmla="*/ 68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0 h 98"/>
              <a:gd name="T38" fmla="*/ 70 w 98"/>
              <a:gd name="T39" fmla="*/ 64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9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8"/>
                </a:lnTo>
                <a:lnTo>
                  <a:pt x="44" y="51"/>
                </a:lnTo>
                <a:lnTo>
                  <a:pt x="44" y="53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6"/>
                </a:lnTo>
                <a:lnTo>
                  <a:pt x="30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2" y="56"/>
                </a:lnTo>
                <a:lnTo>
                  <a:pt x="16" y="56"/>
                </a:lnTo>
                <a:lnTo>
                  <a:pt x="18" y="65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8"/>
                </a:lnTo>
                <a:lnTo>
                  <a:pt x="49" y="65"/>
                </a:lnTo>
                <a:lnTo>
                  <a:pt x="52" y="68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5"/>
                </a:lnTo>
                <a:lnTo>
                  <a:pt x="81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5" y="66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3"/>
                </a:lnTo>
                <a:lnTo>
                  <a:pt x="53" y="51"/>
                </a:lnTo>
                <a:lnTo>
                  <a:pt x="53" y="48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9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4"/>
                </a:lnTo>
                <a:lnTo>
                  <a:pt x="49" y="98"/>
                </a:lnTo>
                <a:lnTo>
                  <a:pt x="33" y="94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9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5" name="Freeform 19">
            <a:extLst>
              <a:ext uri="{FF2B5EF4-FFF2-40B4-BE49-F238E27FC236}">
                <a16:creationId xmlns:a16="http://schemas.microsoft.com/office/drawing/2014/main" id="{00000000-0008-0000-0800-000091000000}"/>
              </a:ext>
            </a:extLst>
          </xdr:cNvPr>
          <xdr:cNvSpPr>
            <a:spLocks/>
          </xdr:cNvSpPr>
        </xdr:nvSpPr>
        <xdr:spPr bwMode="auto">
          <a:xfrm>
            <a:off x="11153775" y="481013"/>
            <a:ext cx="57150" cy="38100"/>
          </a:xfrm>
          <a:custGeom>
            <a:avLst/>
            <a:gdLst>
              <a:gd name="T0" fmla="*/ 33 w 65"/>
              <a:gd name="T1" fmla="*/ 0 h 49"/>
              <a:gd name="T2" fmla="*/ 45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6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4 w 65"/>
              <a:gd name="T35" fmla="*/ 39 h 49"/>
              <a:gd name="T36" fmla="*/ 57 w 65"/>
              <a:gd name="T37" fmla="*/ 38 h 49"/>
              <a:gd name="T38" fmla="*/ 58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7 w 65"/>
              <a:gd name="T47" fmla="*/ 47 h 49"/>
              <a:gd name="T48" fmla="*/ 48 w 65"/>
              <a:gd name="T49" fmla="*/ 49 h 49"/>
              <a:gd name="T50" fmla="*/ 42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3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8 w 65"/>
              <a:gd name="T75" fmla="*/ 35 h 49"/>
              <a:gd name="T76" fmla="*/ 9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1 w 65"/>
              <a:gd name="T111" fmla="*/ 2 h 49"/>
              <a:gd name="T112" fmla="*/ 33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3" y="0"/>
                </a:moveTo>
                <a:lnTo>
                  <a:pt x="45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6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4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7" y="47"/>
                </a:lnTo>
                <a:lnTo>
                  <a:pt x="48" y="49"/>
                </a:lnTo>
                <a:lnTo>
                  <a:pt x="42" y="49"/>
                </a:lnTo>
                <a:lnTo>
                  <a:pt x="39" y="47"/>
                </a:lnTo>
                <a:lnTo>
                  <a:pt x="36" y="43"/>
                </a:lnTo>
                <a:lnTo>
                  <a:pt x="33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71438</xdr:rowOff>
    </xdr:from>
    <xdr:to>
      <xdr:col>32</xdr:col>
      <xdr:colOff>600075</xdr:colOff>
      <xdr:row>1</xdr:row>
      <xdr:rowOff>366713</xdr:rowOff>
    </xdr:to>
    <xdr:grpSp>
      <xdr:nvGrpSpPr>
        <xdr:cNvPr id="146" name="Month 4" descr="Red bear face" title="Month 4 navigation button">
          <a:hlinkClick xmlns:r="http://schemas.openxmlformats.org/officeDocument/2006/relationships" r:id="rId4" tooltip="Click to view Month 4"/>
          <a:extLst>
            <a:ext uri="{FF2B5EF4-FFF2-40B4-BE49-F238E27FC236}">
              <a16:creationId xmlns:a16="http://schemas.microsoft.com/office/drawing/2014/main" id="{00000000-0008-0000-0800-000092000000}"/>
            </a:ext>
          </a:extLst>
        </xdr:cNvPr>
        <xdr:cNvGrpSpPr/>
      </xdr:nvGrpSpPr>
      <xdr:grpSpPr>
        <a:xfrm>
          <a:off x="11515725" y="290513"/>
          <a:ext cx="400050" cy="295275"/>
          <a:chOff x="11525250" y="300038"/>
          <a:chExt cx="400050" cy="295275"/>
        </a:xfrm>
      </xdr:grpSpPr>
      <xdr:sp macro="" textlink="">
        <xdr:nvSpPr>
          <xdr:cNvPr id="147" name="Freeform 20">
            <a:hlinkClick xmlns:r="http://schemas.openxmlformats.org/officeDocument/2006/relationships" r:id="rId4" tooltip="Show Month #4"/>
            <a:extLst>
              <a:ext uri="{FF2B5EF4-FFF2-40B4-BE49-F238E27FC236}">
                <a16:creationId xmlns:a16="http://schemas.microsoft.com/office/drawing/2014/main" id="{00000000-0008-0000-0800-000093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3000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7 h 345"/>
              <a:gd name="T10" fmla="*/ 244 w 457"/>
              <a:gd name="T11" fmla="*/ 277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6 h 345"/>
              <a:gd name="T24" fmla="*/ 322 w 457"/>
              <a:gd name="T25" fmla="*/ 198 h 345"/>
              <a:gd name="T26" fmla="*/ 341 w 457"/>
              <a:gd name="T27" fmla="*/ 209 h 345"/>
              <a:gd name="T28" fmla="*/ 359 w 457"/>
              <a:gd name="T29" fmla="*/ 198 h 345"/>
              <a:gd name="T30" fmla="*/ 359 w 457"/>
              <a:gd name="T31" fmla="*/ 176 h 345"/>
              <a:gd name="T32" fmla="*/ 341 w 457"/>
              <a:gd name="T33" fmla="*/ 166 h 345"/>
              <a:gd name="T34" fmla="*/ 105 w 457"/>
              <a:gd name="T35" fmla="*/ 169 h 345"/>
              <a:gd name="T36" fmla="*/ 94 w 457"/>
              <a:gd name="T37" fmla="*/ 187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7 h 345"/>
              <a:gd name="T44" fmla="*/ 127 w 457"/>
              <a:gd name="T45" fmla="*/ 169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3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3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7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0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0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7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2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7"/>
                </a:lnTo>
                <a:lnTo>
                  <a:pt x="228" y="281"/>
                </a:lnTo>
                <a:lnTo>
                  <a:pt x="244" y="277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2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2" y="176"/>
                </a:lnTo>
                <a:lnTo>
                  <a:pt x="319" y="187"/>
                </a:lnTo>
                <a:lnTo>
                  <a:pt x="322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8"/>
                </a:lnTo>
                <a:lnTo>
                  <a:pt x="362" y="187"/>
                </a:lnTo>
                <a:lnTo>
                  <a:pt x="359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69"/>
                </a:lnTo>
                <a:lnTo>
                  <a:pt x="98" y="176"/>
                </a:lnTo>
                <a:lnTo>
                  <a:pt x="94" y="187"/>
                </a:lnTo>
                <a:lnTo>
                  <a:pt x="98" y="198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8"/>
                </a:lnTo>
                <a:lnTo>
                  <a:pt x="138" y="187"/>
                </a:lnTo>
                <a:lnTo>
                  <a:pt x="135" y="176"/>
                </a:lnTo>
                <a:lnTo>
                  <a:pt x="127" y="169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19"/>
                </a:lnTo>
                <a:lnTo>
                  <a:pt x="128" y="33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2"/>
                </a:lnTo>
                <a:lnTo>
                  <a:pt x="406" y="185"/>
                </a:lnTo>
                <a:lnTo>
                  <a:pt x="404" y="214"/>
                </a:lnTo>
                <a:lnTo>
                  <a:pt x="395" y="240"/>
                </a:lnTo>
                <a:lnTo>
                  <a:pt x="382" y="265"/>
                </a:lnTo>
                <a:lnTo>
                  <a:pt x="365" y="288"/>
                </a:lnTo>
                <a:lnTo>
                  <a:pt x="343" y="307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7"/>
                </a:lnTo>
                <a:lnTo>
                  <a:pt x="92" y="288"/>
                </a:lnTo>
                <a:lnTo>
                  <a:pt x="75" y="265"/>
                </a:lnTo>
                <a:lnTo>
                  <a:pt x="62" y="240"/>
                </a:lnTo>
                <a:lnTo>
                  <a:pt x="53" y="214"/>
                </a:lnTo>
                <a:lnTo>
                  <a:pt x="50" y="185"/>
                </a:lnTo>
                <a:lnTo>
                  <a:pt x="52" y="162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7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8" name="Freeform 21">
            <a:extLst>
              <a:ext uri="{FF2B5EF4-FFF2-40B4-BE49-F238E27FC236}">
                <a16:creationId xmlns:a16="http://schemas.microsoft.com/office/drawing/2014/main" id="{00000000-0008-0000-0800-000094000000}"/>
              </a:ext>
            </a:extLst>
          </xdr:cNvPr>
          <xdr:cNvSpPr>
            <a:spLocks/>
          </xdr:cNvSpPr>
        </xdr:nvSpPr>
        <xdr:spPr bwMode="auto">
          <a:xfrm>
            <a:off x="1161097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2 h 43"/>
              <a:gd name="T18" fmla="*/ 0 w 44"/>
              <a:gd name="T19" fmla="*/ 21 h 43"/>
              <a:gd name="T20" fmla="*/ 4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2"/>
                </a:lnTo>
                <a:lnTo>
                  <a:pt x="0" y="21"/>
                </a:lnTo>
                <a:lnTo>
                  <a:pt x="4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9" name="Freeform 22">
            <a:extLst>
              <a:ext uri="{FF2B5EF4-FFF2-40B4-BE49-F238E27FC236}">
                <a16:creationId xmlns:a16="http://schemas.microsoft.com/office/drawing/2014/main" id="{00000000-0008-0000-0800-000095000000}"/>
              </a:ext>
            </a:extLst>
          </xdr:cNvPr>
          <xdr:cNvSpPr>
            <a:spLocks/>
          </xdr:cNvSpPr>
        </xdr:nvSpPr>
        <xdr:spPr bwMode="auto">
          <a:xfrm>
            <a:off x="11801475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0" name="Freeform 23">
            <a:extLst>
              <a:ext uri="{FF2B5EF4-FFF2-40B4-BE49-F238E27FC236}">
                <a16:creationId xmlns:a16="http://schemas.microsoft.com/office/drawing/2014/main" id="{00000000-0008-0000-0800-000096000000}"/>
              </a:ext>
            </a:extLst>
          </xdr:cNvPr>
          <xdr:cNvSpPr>
            <a:spLocks noEditPoints="1"/>
          </xdr:cNvSpPr>
        </xdr:nvSpPr>
        <xdr:spPr bwMode="auto">
          <a:xfrm>
            <a:off x="11687175" y="4524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7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5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5"/>
                </a:lnTo>
                <a:lnTo>
                  <a:pt x="82" y="56"/>
                </a:lnTo>
                <a:lnTo>
                  <a:pt x="76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1" name="Freeform 24">
            <a:extLst>
              <a:ext uri="{FF2B5EF4-FFF2-40B4-BE49-F238E27FC236}">
                <a16:creationId xmlns:a16="http://schemas.microsoft.com/office/drawing/2014/main" id="{00000000-0008-0000-0800-000097000000}"/>
              </a:ext>
            </a:extLst>
          </xdr:cNvPr>
          <xdr:cNvSpPr>
            <a:spLocks/>
          </xdr:cNvSpPr>
        </xdr:nvSpPr>
        <xdr:spPr bwMode="auto">
          <a:xfrm>
            <a:off x="11696700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7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8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9 w 65"/>
              <a:gd name="T41" fmla="*/ 31 h 49"/>
              <a:gd name="T42" fmla="*/ 65 w 65"/>
              <a:gd name="T43" fmla="*/ 31 h 49"/>
              <a:gd name="T44" fmla="*/ 63 w 65"/>
              <a:gd name="T45" fmla="*/ 40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2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0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10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0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10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7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8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9" y="31"/>
                </a:lnTo>
                <a:lnTo>
                  <a:pt x="65" y="31"/>
                </a:lnTo>
                <a:lnTo>
                  <a:pt x="63" y="40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2" y="49"/>
                </a:lnTo>
                <a:lnTo>
                  <a:pt x="17" y="49"/>
                </a:lnTo>
                <a:lnTo>
                  <a:pt x="8" y="47"/>
                </a:lnTo>
                <a:lnTo>
                  <a:pt x="2" y="40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10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0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71438</xdr:rowOff>
    </xdr:from>
    <xdr:to>
      <xdr:col>34</xdr:col>
      <xdr:colOff>285750</xdr:colOff>
      <xdr:row>1</xdr:row>
      <xdr:rowOff>366713</xdr:rowOff>
    </xdr:to>
    <xdr:grpSp>
      <xdr:nvGrpSpPr>
        <xdr:cNvPr id="152" name="Month 5" descr="Blue bear face" title="Month 5 navigation button">
          <a:hlinkClick xmlns:r="http://schemas.openxmlformats.org/officeDocument/2006/relationships" r:id="rId5" tooltip="Click to view Month 5"/>
          <a:extLst>
            <a:ext uri="{FF2B5EF4-FFF2-40B4-BE49-F238E27FC236}">
              <a16:creationId xmlns:a16="http://schemas.microsoft.com/office/drawing/2014/main" id="{00000000-0008-0000-0800-000098000000}"/>
            </a:ext>
          </a:extLst>
        </xdr:cNvPr>
        <xdr:cNvGrpSpPr/>
      </xdr:nvGrpSpPr>
      <xdr:grpSpPr>
        <a:xfrm>
          <a:off x="12058650" y="290513"/>
          <a:ext cx="400050" cy="295275"/>
          <a:chOff x="12068175" y="300038"/>
          <a:chExt cx="400050" cy="295275"/>
        </a:xfrm>
      </xdr:grpSpPr>
      <xdr:sp macro="" textlink="">
        <xdr:nvSpPr>
          <xdr:cNvPr id="153" name="Freeform 25">
            <a:hlinkClick xmlns:r="http://schemas.openxmlformats.org/officeDocument/2006/relationships" r:id="rId5" tooltip="Show Month #5"/>
            <a:extLst>
              <a:ext uri="{FF2B5EF4-FFF2-40B4-BE49-F238E27FC236}">
                <a16:creationId xmlns:a16="http://schemas.microsoft.com/office/drawing/2014/main" id="{00000000-0008-0000-0800-000099000000}"/>
              </a:ext>
            </a:extLst>
          </xdr:cNvPr>
          <xdr:cNvSpPr>
            <a:spLocks noEditPoints="1"/>
          </xdr:cNvSpPr>
        </xdr:nvSpPr>
        <xdr:spPr bwMode="auto">
          <a:xfrm>
            <a:off x="12068175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5 w 458"/>
              <a:gd name="T11" fmla="*/ 277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2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2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3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0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5" y="277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2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8"/>
                </a:lnTo>
                <a:lnTo>
                  <a:pt x="139" y="187"/>
                </a:lnTo>
                <a:lnTo>
                  <a:pt x="136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3"/>
                </a:lnTo>
                <a:lnTo>
                  <a:pt x="340" y="19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7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2"/>
                </a:lnTo>
                <a:lnTo>
                  <a:pt x="407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6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6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4" name="Freeform 26">
            <a:extLst>
              <a:ext uri="{FF2B5EF4-FFF2-40B4-BE49-F238E27FC236}">
                <a16:creationId xmlns:a16="http://schemas.microsoft.com/office/drawing/2014/main" id="{00000000-0008-0000-0800-00009A000000}"/>
              </a:ext>
            </a:extLst>
          </xdr:cNvPr>
          <xdr:cNvSpPr>
            <a:spLocks/>
          </xdr:cNvSpPr>
        </xdr:nvSpPr>
        <xdr:spPr bwMode="auto">
          <a:xfrm>
            <a:off x="12153900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1 w 44"/>
              <a:gd name="T5" fmla="*/ 10 h 43"/>
              <a:gd name="T6" fmla="*/ 44 w 44"/>
              <a:gd name="T7" fmla="*/ 21 h 43"/>
              <a:gd name="T8" fmla="*/ 41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1" y="10"/>
                </a:lnTo>
                <a:lnTo>
                  <a:pt x="44" y="21"/>
                </a:lnTo>
                <a:lnTo>
                  <a:pt x="41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5" name="Freeform 27">
            <a:extLst>
              <a:ext uri="{FF2B5EF4-FFF2-40B4-BE49-F238E27FC236}">
                <a16:creationId xmlns:a16="http://schemas.microsoft.com/office/drawing/2014/main" id="{00000000-0008-0000-0800-00009B000000}"/>
              </a:ext>
            </a:extLst>
          </xdr:cNvPr>
          <xdr:cNvSpPr>
            <a:spLocks/>
          </xdr:cNvSpPr>
        </xdr:nvSpPr>
        <xdr:spPr bwMode="auto">
          <a:xfrm>
            <a:off x="12344400" y="4429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1 w 43"/>
              <a:gd name="T23" fmla="*/ 3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6" name="Freeform 28">
            <a:extLst>
              <a:ext uri="{FF2B5EF4-FFF2-40B4-BE49-F238E27FC236}">
                <a16:creationId xmlns:a16="http://schemas.microsoft.com/office/drawing/2014/main" id="{00000000-0008-0000-0800-00009C000000}"/>
              </a:ext>
            </a:extLst>
          </xdr:cNvPr>
          <xdr:cNvSpPr>
            <a:spLocks noEditPoints="1"/>
          </xdr:cNvSpPr>
        </xdr:nvSpPr>
        <xdr:spPr bwMode="auto">
          <a:xfrm>
            <a:off x="12230100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3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9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3" y="68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6" y="66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3"/>
                </a:lnTo>
                <a:lnTo>
                  <a:pt x="54" y="51"/>
                </a:lnTo>
                <a:lnTo>
                  <a:pt x="54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9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7" name="Freeform 29">
            <a:extLst>
              <a:ext uri="{FF2B5EF4-FFF2-40B4-BE49-F238E27FC236}">
                <a16:creationId xmlns:a16="http://schemas.microsoft.com/office/drawing/2014/main" id="{00000000-0008-0000-0800-00009D000000}"/>
              </a:ext>
            </a:extLst>
          </xdr:cNvPr>
          <xdr:cNvSpPr>
            <a:spLocks/>
          </xdr:cNvSpPr>
        </xdr:nvSpPr>
        <xdr:spPr bwMode="auto">
          <a:xfrm>
            <a:off x="12239625" y="481013"/>
            <a:ext cx="57150" cy="38100"/>
          </a:xfrm>
          <a:custGeom>
            <a:avLst/>
            <a:gdLst>
              <a:gd name="T0" fmla="*/ 32 w 65"/>
              <a:gd name="T1" fmla="*/ 0 h 49"/>
              <a:gd name="T2" fmla="*/ 44 w 65"/>
              <a:gd name="T3" fmla="*/ 2 h 49"/>
              <a:gd name="T4" fmla="*/ 52 w 65"/>
              <a:gd name="T5" fmla="*/ 6 h 49"/>
              <a:gd name="T6" fmla="*/ 55 w 65"/>
              <a:gd name="T7" fmla="*/ 12 h 49"/>
              <a:gd name="T8" fmla="*/ 53 w 65"/>
              <a:gd name="T9" fmla="*/ 17 h 49"/>
              <a:gd name="T10" fmla="*/ 46 w 65"/>
              <a:gd name="T11" fmla="*/ 20 h 49"/>
              <a:gd name="T12" fmla="*/ 37 w 65"/>
              <a:gd name="T13" fmla="*/ 23 h 49"/>
              <a:gd name="T14" fmla="*/ 37 w 65"/>
              <a:gd name="T15" fmla="*/ 26 h 49"/>
              <a:gd name="T16" fmla="*/ 37 w 65"/>
              <a:gd name="T17" fmla="*/ 28 h 49"/>
              <a:gd name="T18" fmla="*/ 37 w 65"/>
              <a:gd name="T19" fmla="*/ 32 h 49"/>
              <a:gd name="T20" fmla="*/ 39 w 65"/>
              <a:gd name="T21" fmla="*/ 37 h 49"/>
              <a:gd name="T22" fmla="*/ 41 w 65"/>
              <a:gd name="T23" fmla="*/ 39 h 49"/>
              <a:gd name="T24" fmla="*/ 43 w 65"/>
              <a:gd name="T25" fmla="*/ 41 h 49"/>
              <a:gd name="T26" fmla="*/ 48 w 65"/>
              <a:gd name="T27" fmla="*/ 42 h 49"/>
              <a:gd name="T28" fmla="*/ 49 w 65"/>
              <a:gd name="T29" fmla="*/ 41 h 49"/>
              <a:gd name="T30" fmla="*/ 51 w 65"/>
              <a:gd name="T31" fmla="*/ 41 h 49"/>
              <a:gd name="T32" fmla="*/ 53 w 65"/>
              <a:gd name="T33" fmla="*/ 41 h 49"/>
              <a:gd name="T34" fmla="*/ 55 w 65"/>
              <a:gd name="T35" fmla="*/ 39 h 49"/>
              <a:gd name="T36" fmla="*/ 56 w 65"/>
              <a:gd name="T37" fmla="*/ 38 h 49"/>
              <a:gd name="T38" fmla="*/ 57 w 65"/>
              <a:gd name="T39" fmla="*/ 35 h 49"/>
              <a:gd name="T40" fmla="*/ 58 w 65"/>
              <a:gd name="T41" fmla="*/ 31 h 49"/>
              <a:gd name="T42" fmla="*/ 65 w 65"/>
              <a:gd name="T43" fmla="*/ 31 h 49"/>
              <a:gd name="T44" fmla="*/ 63 w 65"/>
              <a:gd name="T45" fmla="*/ 41 h 49"/>
              <a:gd name="T46" fmla="*/ 56 w 65"/>
              <a:gd name="T47" fmla="*/ 47 h 49"/>
              <a:gd name="T48" fmla="*/ 48 w 65"/>
              <a:gd name="T49" fmla="*/ 49 h 49"/>
              <a:gd name="T50" fmla="*/ 43 w 65"/>
              <a:gd name="T51" fmla="*/ 49 h 49"/>
              <a:gd name="T52" fmla="*/ 39 w 65"/>
              <a:gd name="T53" fmla="*/ 47 h 49"/>
              <a:gd name="T54" fmla="*/ 36 w 65"/>
              <a:gd name="T55" fmla="*/ 43 h 49"/>
              <a:gd name="T56" fmla="*/ 32 w 65"/>
              <a:gd name="T57" fmla="*/ 40 h 49"/>
              <a:gd name="T58" fmla="*/ 29 w 65"/>
              <a:gd name="T59" fmla="*/ 43 h 49"/>
              <a:gd name="T60" fmla="*/ 26 w 65"/>
              <a:gd name="T61" fmla="*/ 47 h 49"/>
              <a:gd name="T62" fmla="*/ 21 w 65"/>
              <a:gd name="T63" fmla="*/ 49 h 49"/>
              <a:gd name="T64" fmla="*/ 17 w 65"/>
              <a:gd name="T65" fmla="*/ 49 h 49"/>
              <a:gd name="T66" fmla="*/ 8 w 65"/>
              <a:gd name="T67" fmla="*/ 47 h 49"/>
              <a:gd name="T68" fmla="*/ 2 w 65"/>
              <a:gd name="T69" fmla="*/ 41 h 49"/>
              <a:gd name="T70" fmla="*/ 0 w 65"/>
              <a:gd name="T71" fmla="*/ 31 h 49"/>
              <a:gd name="T72" fmla="*/ 6 w 65"/>
              <a:gd name="T73" fmla="*/ 31 h 49"/>
              <a:gd name="T74" fmla="*/ 7 w 65"/>
              <a:gd name="T75" fmla="*/ 35 h 49"/>
              <a:gd name="T76" fmla="*/ 8 w 65"/>
              <a:gd name="T77" fmla="*/ 38 h 49"/>
              <a:gd name="T78" fmla="*/ 9 w 65"/>
              <a:gd name="T79" fmla="*/ 39 h 49"/>
              <a:gd name="T80" fmla="*/ 12 w 65"/>
              <a:gd name="T81" fmla="*/ 41 h 49"/>
              <a:gd name="T82" fmla="*/ 14 w 65"/>
              <a:gd name="T83" fmla="*/ 41 h 49"/>
              <a:gd name="T84" fmla="*/ 16 w 65"/>
              <a:gd name="T85" fmla="*/ 41 h 49"/>
              <a:gd name="T86" fmla="*/ 17 w 65"/>
              <a:gd name="T87" fmla="*/ 42 h 49"/>
              <a:gd name="T88" fmla="*/ 21 w 65"/>
              <a:gd name="T89" fmla="*/ 41 h 49"/>
              <a:gd name="T90" fmla="*/ 24 w 65"/>
              <a:gd name="T91" fmla="*/ 39 h 49"/>
              <a:gd name="T92" fmla="*/ 26 w 65"/>
              <a:gd name="T93" fmla="*/ 37 h 49"/>
              <a:gd name="T94" fmla="*/ 28 w 65"/>
              <a:gd name="T95" fmla="*/ 32 h 49"/>
              <a:gd name="T96" fmla="*/ 28 w 65"/>
              <a:gd name="T97" fmla="*/ 28 h 49"/>
              <a:gd name="T98" fmla="*/ 28 w 65"/>
              <a:gd name="T99" fmla="*/ 26 h 49"/>
              <a:gd name="T100" fmla="*/ 27 w 65"/>
              <a:gd name="T101" fmla="*/ 23 h 49"/>
              <a:gd name="T102" fmla="*/ 18 w 65"/>
              <a:gd name="T103" fmla="*/ 20 h 49"/>
              <a:gd name="T104" fmla="*/ 12 w 65"/>
              <a:gd name="T105" fmla="*/ 17 h 49"/>
              <a:gd name="T106" fmla="*/ 9 w 65"/>
              <a:gd name="T107" fmla="*/ 12 h 49"/>
              <a:gd name="T108" fmla="*/ 13 w 65"/>
              <a:gd name="T109" fmla="*/ 6 h 49"/>
              <a:gd name="T110" fmla="*/ 20 w 65"/>
              <a:gd name="T111" fmla="*/ 2 h 49"/>
              <a:gd name="T112" fmla="*/ 32 w 65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9">
                <a:moveTo>
                  <a:pt x="32" y="0"/>
                </a:moveTo>
                <a:lnTo>
                  <a:pt x="44" y="2"/>
                </a:lnTo>
                <a:lnTo>
                  <a:pt x="52" y="6"/>
                </a:lnTo>
                <a:lnTo>
                  <a:pt x="55" y="12"/>
                </a:lnTo>
                <a:lnTo>
                  <a:pt x="53" y="17"/>
                </a:lnTo>
                <a:lnTo>
                  <a:pt x="46" y="20"/>
                </a:lnTo>
                <a:lnTo>
                  <a:pt x="37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39" y="37"/>
                </a:lnTo>
                <a:lnTo>
                  <a:pt x="41" y="39"/>
                </a:lnTo>
                <a:lnTo>
                  <a:pt x="43" y="41"/>
                </a:lnTo>
                <a:lnTo>
                  <a:pt x="48" y="42"/>
                </a:lnTo>
                <a:lnTo>
                  <a:pt x="49" y="41"/>
                </a:lnTo>
                <a:lnTo>
                  <a:pt x="51" y="41"/>
                </a:lnTo>
                <a:lnTo>
                  <a:pt x="53" y="41"/>
                </a:lnTo>
                <a:lnTo>
                  <a:pt x="55" y="39"/>
                </a:lnTo>
                <a:lnTo>
                  <a:pt x="56" y="38"/>
                </a:lnTo>
                <a:lnTo>
                  <a:pt x="57" y="35"/>
                </a:lnTo>
                <a:lnTo>
                  <a:pt x="58" y="31"/>
                </a:lnTo>
                <a:lnTo>
                  <a:pt x="65" y="31"/>
                </a:lnTo>
                <a:lnTo>
                  <a:pt x="63" y="41"/>
                </a:lnTo>
                <a:lnTo>
                  <a:pt x="56" y="47"/>
                </a:lnTo>
                <a:lnTo>
                  <a:pt x="48" y="49"/>
                </a:lnTo>
                <a:lnTo>
                  <a:pt x="43" y="49"/>
                </a:lnTo>
                <a:lnTo>
                  <a:pt x="39" y="47"/>
                </a:lnTo>
                <a:lnTo>
                  <a:pt x="36" y="43"/>
                </a:lnTo>
                <a:lnTo>
                  <a:pt x="32" y="40"/>
                </a:lnTo>
                <a:lnTo>
                  <a:pt x="29" y="43"/>
                </a:lnTo>
                <a:lnTo>
                  <a:pt x="26" y="47"/>
                </a:lnTo>
                <a:lnTo>
                  <a:pt x="21" y="49"/>
                </a:lnTo>
                <a:lnTo>
                  <a:pt x="17" y="49"/>
                </a:lnTo>
                <a:lnTo>
                  <a:pt x="8" y="47"/>
                </a:lnTo>
                <a:lnTo>
                  <a:pt x="2" y="41"/>
                </a:lnTo>
                <a:lnTo>
                  <a:pt x="0" y="31"/>
                </a:lnTo>
                <a:lnTo>
                  <a:pt x="6" y="31"/>
                </a:lnTo>
                <a:lnTo>
                  <a:pt x="7" y="35"/>
                </a:lnTo>
                <a:lnTo>
                  <a:pt x="8" y="38"/>
                </a:lnTo>
                <a:lnTo>
                  <a:pt x="9" y="39"/>
                </a:lnTo>
                <a:lnTo>
                  <a:pt x="12" y="41"/>
                </a:lnTo>
                <a:lnTo>
                  <a:pt x="14" y="41"/>
                </a:lnTo>
                <a:lnTo>
                  <a:pt x="16" y="41"/>
                </a:lnTo>
                <a:lnTo>
                  <a:pt x="17" y="42"/>
                </a:lnTo>
                <a:lnTo>
                  <a:pt x="21" y="41"/>
                </a:lnTo>
                <a:lnTo>
                  <a:pt x="24" y="39"/>
                </a:lnTo>
                <a:lnTo>
                  <a:pt x="26" y="37"/>
                </a:lnTo>
                <a:lnTo>
                  <a:pt x="28" y="32"/>
                </a:lnTo>
                <a:lnTo>
                  <a:pt x="28" y="28"/>
                </a:lnTo>
                <a:lnTo>
                  <a:pt x="28" y="26"/>
                </a:lnTo>
                <a:lnTo>
                  <a:pt x="27" y="23"/>
                </a:lnTo>
                <a:lnTo>
                  <a:pt x="18" y="20"/>
                </a:lnTo>
                <a:lnTo>
                  <a:pt x="12" y="17"/>
                </a:lnTo>
                <a:lnTo>
                  <a:pt x="9" y="12"/>
                </a:lnTo>
                <a:lnTo>
                  <a:pt x="13" y="6"/>
                </a:lnTo>
                <a:lnTo>
                  <a:pt x="20" y="2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71438</xdr:rowOff>
    </xdr:from>
    <xdr:to>
      <xdr:col>35</xdr:col>
      <xdr:colOff>66675</xdr:colOff>
      <xdr:row>1</xdr:row>
      <xdr:rowOff>366713</xdr:rowOff>
    </xdr:to>
    <xdr:grpSp>
      <xdr:nvGrpSpPr>
        <xdr:cNvPr id="158" name="Month 6" descr="Green bear face" title="Month 6 navigation button">
          <a:hlinkClick xmlns:r="http://schemas.openxmlformats.org/officeDocument/2006/relationships" r:id="rId6" tooltip="Click to view Month 6"/>
          <a:extLst>
            <a:ext uri="{FF2B5EF4-FFF2-40B4-BE49-F238E27FC236}">
              <a16:creationId xmlns:a16="http://schemas.microsoft.com/office/drawing/2014/main" id="{00000000-0008-0000-0800-00009E000000}"/>
            </a:ext>
          </a:extLst>
        </xdr:cNvPr>
        <xdr:cNvGrpSpPr/>
      </xdr:nvGrpSpPr>
      <xdr:grpSpPr>
        <a:xfrm>
          <a:off x="12601575" y="290513"/>
          <a:ext cx="400050" cy="295275"/>
          <a:chOff x="12611100" y="300038"/>
          <a:chExt cx="400050" cy="295275"/>
        </a:xfrm>
      </xdr:grpSpPr>
      <xdr:sp macro="" textlink="">
        <xdr:nvSpPr>
          <xdr:cNvPr id="159" name="Freeform 30">
            <a:hlinkClick xmlns:r="http://schemas.openxmlformats.org/officeDocument/2006/relationships" r:id="rId6" tooltip="Show Month #6"/>
            <a:extLst>
              <a:ext uri="{FF2B5EF4-FFF2-40B4-BE49-F238E27FC236}">
                <a16:creationId xmlns:a16="http://schemas.microsoft.com/office/drawing/2014/main" id="{00000000-0008-0000-0800-00009F000000}"/>
              </a:ext>
            </a:extLst>
          </xdr:cNvPr>
          <xdr:cNvSpPr>
            <a:spLocks noEditPoints="1"/>
          </xdr:cNvSpPr>
        </xdr:nvSpPr>
        <xdr:spPr bwMode="auto">
          <a:xfrm>
            <a:off x="12611100" y="3000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7 h 345"/>
              <a:gd name="T10" fmla="*/ 244 w 458"/>
              <a:gd name="T11" fmla="*/ 277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6 h 345"/>
              <a:gd name="T24" fmla="*/ 323 w 458"/>
              <a:gd name="T25" fmla="*/ 198 h 345"/>
              <a:gd name="T26" fmla="*/ 341 w 458"/>
              <a:gd name="T27" fmla="*/ 209 h 345"/>
              <a:gd name="T28" fmla="*/ 360 w 458"/>
              <a:gd name="T29" fmla="*/ 198 h 345"/>
              <a:gd name="T30" fmla="*/ 360 w 458"/>
              <a:gd name="T31" fmla="*/ 176 h 345"/>
              <a:gd name="T32" fmla="*/ 341 w 458"/>
              <a:gd name="T33" fmla="*/ 166 h 345"/>
              <a:gd name="T34" fmla="*/ 106 w 458"/>
              <a:gd name="T35" fmla="*/ 169 h 345"/>
              <a:gd name="T36" fmla="*/ 95 w 458"/>
              <a:gd name="T37" fmla="*/ 187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7 h 345"/>
              <a:gd name="T44" fmla="*/ 128 w 458"/>
              <a:gd name="T45" fmla="*/ 169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3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3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7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0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0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7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2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7"/>
                </a:lnTo>
                <a:lnTo>
                  <a:pt x="229" y="281"/>
                </a:lnTo>
                <a:lnTo>
                  <a:pt x="244" y="277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2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69"/>
                </a:lnTo>
                <a:lnTo>
                  <a:pt x="323" y="176"/>
                </a:lnTo>
                <a:lnTo>
                  <a:pt x="320" y="187"/>
                </a:lnTo>
                <a:lnTo>
                  <a:pt x="323" y="198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8"/>
                </a:lnTo>
                <a:lnTo>
                  <a:pt x="363" y="187"/>
                </a:lnTo>
                <a:lnTo>
                  <a:pt x="360" y="176"/>
                </a:lnTo>
                <a:lnTo>
                  <a:pt x="352" y="169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69"/>
                </a:lnTo>
                <a:lnTo>
                  <a:pt x="98" y="176"/>
                </a:lnTo>
                <a:lnTo>
                  <a:pt x="95" y="187"/>
                </a:lnTo>
                <a:lnTo>
                  <a:pt x="98" y="198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8"/>
                </a:lnTo>
                <a:lnTo>
                  <a:pt x="139" y="187"/>
                </a:lnTo>
                <a:lnTo>
                  <a:pt x="135" y="176"/>
                </a:lnTo>
                <a:lnTo>
                  <a:pt x="128" y="169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19"/>
                </a:lnTo>
                <a:lnTo>
                  <a:pt x="129" y="33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3"/>
                </a:lnTo>
                <a:lnTo>
                  <a:pt x="340" y="19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7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2"/>
                </a:lnTo>
                <a:lnTo>
                  <a:pt x="408" y="185"/>
                </a:lnTo>
                <a:lnTo>
                  <a:pt x="405" y="214"/>
                </a:lnTo>
                <a:lnTo>
                  <a:pt x="396" y="240"/>
                </a:lnTo>
                <a:lnTo>
                  <a:pt x="383" y="265"/>
                </a:lnTo>
                <a:lnTo>
                  <a:pt x="365" y="288"/>
                </a:lnTo>
                <a:lnTo>
                  <a:pt x="344" y="307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7"/>
                </a:lnTo>
                <a:lnTo>
                  <a:pt x="93" y="288"/>
                </a:lnTo>
                <a:lnTo>
                  <a:pt x="75" y="265"/>
                </a:lnTo>
                <a:lnTo>
                  <a:pt x="62" y="240"/>
                </a:lnTo>
                <a:lnTo>
                  <a:pt x="54" y="214"/>
                </a:lnTo>
                <a:lnTo>
                  <a:pt x="51" y="185"/>
                </a:lnTo>
                <a:lnTo>
                  <a:pt x="53" y="162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7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>
              <a:lumMod val="5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0" name="Freeform 31">
            <a:extLst>
              <a:ext uri="{FF2B5EF4-FFF2-40B4-BE49-F238E27FC236}">
                <a16:creationId xmlns:a16="http://schemas.microsoft.com/office/drawing/2014/main" id="{00000000-0008-0000-0800-0000A0000000}"/>
              </a:ext>
            </a:extLst>
          </xdr:cNvPr>
          <xdr:cNvSpPr>
            <a:spLocks/>
          </xdr:cNvSpPr>
        </xdr:nvSpPr>
        <xdr:spPr bwMode="auto">
          <a:xfrm>
            <a:off x="12696825" y="4429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3 h 43"/>
              <a:gd name="T4" fmla="*/ 40 w 44"/>
              <a:gd name="T5" fmla="*/ 10 h 43"/>
              <a:gd name="T6" fmla="*/ 44 w 44"/>
              <a:gd name="T7" fmla="*/ 21 h 43"/>
              <a:gd name="T8" fmla="*/ 40 w 44"/>
              <a:gd name="T9" fmla="*/ 32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2 h 43"/>
              <a:gd name="T18" fmla="*/ 0 w 44"/>
              <a:gd name="T19" fmla="*/ 21 h 43"/>
              <a:gd name="T20" fmla="*/ 3 w 44"/>
              <a:gd name="T21" fmla="*/ 10 h 43"/>
              <a:gd name="T22" fmla="*/ 11 w 44"/>
              <a:gd name="T23" fmla="*/ 3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3"/>
                </a:lnTo>
                <a:lnTo>
                  <a:pt x="40" y="10"/>
                </a:lnTo>
                <a:lnTo>
                  <a:pt x="44" y="21"/>
                </a:lnTo>
                <a:lnTo>
                  <a:pt x="40" y="32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1" y="3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1" name="Freeform 32">
            <a:extLst>
              <a:ext uri="{FF2B5EF4-FFF2-40B4-BE49-F238E27FC236}">
                <a16:creationId xmlns:a16="http://schemas.microsoft.com/office/drawing/2014/main" id="{00000000-0008-0000-0800-0000A1000000}"/>
              </a:ext>
            </a:extLst>
          </xdr:cNvPr>
          <xdr:cNvSpPr>
            <a:spLocks/>
          </xdr:cNvSpPr>
        </xdr:nvSpPr>
        <xdr:spPr bwMode="auto">
          <a:xfrm>
            <a:off x="12887325" y="4429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3 h 43"/>
              <a:gd name="T4" fmla="*/ 40 w 43"/>
              <a:gd name="T5" fmla="*/ 10 h 43"/>
              <a:gd name="T6" fmla="*/ 43 w 43"/>
              <a:gd name="T7" fmla="*/ 21 h 43"/>
              <a:gd name="T8" fmla="*/ 40 w 43"/>
              <a:gd name="T9" fmla="*/ 32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2 h 43"/>
              <a:gd name="T18" fmla="*/ 0 w 43"/>
              <a:gd name="T19" fmla="*/ 21 h 43"/>
              <a:gd name="T20" fmla="*/ 3 w 43"/>
              <a:gd name="T21" fmla="*/ 10 h 43"/>
              <a:gd name="T22" fmla="*/ 10 w 43"/>
              <a:gd name="T23" fmla="*/ 3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3"/>
                </a:lnTo>
                <a:lnTo>
                  <a:pt x="40" y="10"/>
                </a:lnTo>
                <a:lnTo>
                  <a:pt x="43" y="21"/>
                </a:lnTo>
                <a:lnTo>
                  <a:pt x="40" y="32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2"/>
                </a:lnTo>
                <a:lnTo>
                  <a:pt x="0" y="21"/>
                </a:lnTo>
                <a:lnTo>
                  <a:pt x="3" y="10"/>
                </a:lnTo>
                <a:lnTo>
                  <a:pt x="10" y="3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2" name="Freeform 33">
            <a:extLst>
              <a:ext uri="{FF2B5EF4-FFF2-40B4-BE49-F238E27FC236}">
                <a16:creationId xmlns:a16="http://schemas.microsoft.com/office/drawing/2014/main" id="{00000000-0008-0000-0800-0000A2000000}"/>
              </a:ext>
            </a:extLst>
          </xdr:cNvPr>
          <xdr:cNvSpPr>
            <a:spLocks noEditPoints="1"/>
          </xdr:cNvSpPr>
        </xdr:nvSpPr>
        <xdr:spPr bwMode="auto">
          <a:xfrm>
            <a:off x="12773025" y="4524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4 h 98"/>
              <a:gd name="T18" fmla="*/ 24 w 98"/>
              <a:gd name="T19" fmla="*/ 60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8 h 98"/>
              <a:gd name="T28" fmla="*/ 52 w 98"/>
              <a:gd name="T29" fmla="*/ 68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0 h 98"/>
              <a:gd name="T38" fmla="*/ 72 w 98"/>
              <a:gd name="T39" fmla="*/ 64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9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9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5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8"/>
                </a:lnTo>
                <a:lnTo>
                  <a:pt x="45" y="51"/>
                </a:lnTo>
                <a:lnTo>
                  <a:pt x="45" y="53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6"/>
                </a:lnTo>
                <a:lnTo>
                  <a:pt x="31" y="66"/>
                </a:lnTo>
                <a:lnTo>
                  <a:pt x="28" y="66"/>
                </a:lnTo>
                <a:lnTo>
                  <a:pt x="26" y="64"/>
                </a:lnTo>
                <a:lnTo>
                  <a:pt x="25" y="63"/>
                </a:lnTo>
                <a:lnTo>
                  <a:pt x="24" y="60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8"/>
                </a:lnTo>
                <a:lnTo>
                  <a:pt x="49" y="65"/>
                </a:lnTo>
                <a:lnTo>
                  <a:pt x="52" y="68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0"/>
                </a:lnTo>
                <a:lnTo>
                  <a:pt x="73" y="63"/>
                </a:lnTo>
                <a:lnTo>
                  <a:pt x="72" y="64"/>
                </a:lnTo>
                <a:lnTo>
                  <a:pt x="70" y="66"/>
                </a:lnTo>
                <a:lnTo>
                  <a:pt x="68" y="66"/>
                </a:lnTo>
                <a:lnTo>
                  <a:pt x="65" y="66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3"/>
                </a:lnTo>
                <a:lnTo>
                  <a:pt x="53" y="51"/>
                </a:lnTo>
                <a:lnTo>
                  <a:pt x="55" y="48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5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9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4"/>
                </a:lnTo>
                <a:lnTo>
                  <a:pt x="49" y="98"/>
                </a:lnTo>
                <a:lnTo>
                  <a:pt x="34" y="94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9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3" name="Freeform 34">
            <a:extLst>
              <a:ext uri="{FF2B5EF4-FFF2-40B4-BE49-F238E27FC236}">
                <a16:creationId xmlns:a16="http://schemas.microsoft.com/office/drawing/2014/main" id="{00000000-0008-0000-0800-0000A3000000}"/>
              </a:ext>
            </a:extLst>
          </xdr:cNvPr>
          <xdr:cNvSpPr>
            <a:spLocks/>
          </xdr:cNvSpPr>
        </xdr:nvSpPr>
        <xdr:spPr bwMode="auto">
          <a:xfrm>
            <a:off x="12782550" y="481013"/>
            <a:ext cx="57150" cy="38100"/>
          </a:xfrm>
          <a:custGeom>
            <a:avLst/>
            <a:gdLst>
              <a:gd name="T0" fmla="*/ 33 w 66"/>
              <a:gd name="T1" fmla="*/ 0 h 49"/>
              <a:gd name="T2" fmla="*/ 45 w 66"/>
              <a:gd name="T3" fmla="*/ 2 h 49"/>
              <a:gd name="T4" fmla="*/ 53 w 66"/>
              <a:gd name="T5" fmla="*/ 6 h 49"/>
              <a:gd name="T6" fmla="*/ 56 w 66"/>
              <a:gd name="T7" fmla="*/ 12 h 49"/>
              <a:gd name="T8" fmla="*/ 54 w 66"/>
              <a:gd name="T9" fmla="*/ 17 h 49"/>
              <a:gd name="T10" fmla="*/ 47 w 66"/>
              <a:gd name="T11" fmla="*/ 20 h 49"/>
              <a:gd name="T12" fmla="*/ 39 w 66"/>
              <a:gd name="T13" fmla="*/ 23 h 49"/>
              <a:gd name="T14" fmla="*/ 37 w 66"/>
              <a:gd name="T15" fmla="*/ 26 h 49"/>
              <a:gd name="T16" fmla="*/ 37 w 66"/>
              <a:gd name="T17" fmla="*/ 28 h 49"/>
              <a:gd name="T18" fmla="*/ 37 w 66"/>
              <a:gd name="T19" fmla="*/ 32 h 49"/>
              <a:gd name="T20" fmla="*/ 40 w 66"/>
              <a:gd name="T21" fmla="*/ 37 h 49"/>
              <a:gd name="T22" fmla="*/ 42 w 66"/>
              <a:gd name="T23" fmla="*/ 39 h 49"/>
              <a:gd name="T24" fmla="*/ 45 w 66"/>
              <a:gd name="T25" fmla="*/ 41 h 49"/>
              <a:gd name="T26" fmla="*/ 48 w 66"/>
              <a:gd name="T27" fmla="*/ 42 h 49"/>
              <a:gd name="T28" fmla="*/ 49 w 66"/>
              <a:gd name="T29" fmla="*/ 41 h 49"/>
              <a:gd name="T30" fmla="*/ 52 w 66"/>
              <a:gd name="T31" fmla="*/ 41 h 49"/>
              <a:gd name="T32" fmla="*/ 54 w 66"/>
              <a:gd name="T33" fmla="*/ 41 h 49"/>
              <a:gd name="T34" fmla="*/ 56 w 66"/>
              <a:gd name="T35" fmla="*/ 39 h 49"/>
              <a:gd name="T36" fmla="*/ 57 w 66"/>
              <a:gd name="T37" fmla="*/ 38 h 49"/>
              <a:gd name="T38" fmla="*/ 58 w 66"/>
              <a:gd name="T39" fmla="*/ 35 h 49"/>
              <a:gd name="T40" fmla="*/ 59 w 66"/>
              <a:gd name="T41" fmla="*/ 31 h 49"/>
              <a:gd name="T42" fmla="*/ 66 w 66"/>
              <a:gd name="T43" fmla="*/ 31 h 49"/>
              <a:gd name="T44" fmla="*/ 64 w 66"/>
              <a:gd name="T45" fmla="*/ 41 h 49"/>
              <a:gd name="T46" fmla="*/ 57 w 66"/>
              <a:gd name="T47" fmla="*/ 47 h 49"/>
              <a:gd name="T48" fmla="*/ 48 w 66"/>
              <a:gd name="T49" fmla="*/ 49 h 49"/>
              <a:gd name="T50" fmla="*/ 44 w 66"/>
              <a:gd name="T51" fmla="*/ 49 h 49"/>
              <a:gd name="T52" fmla="*/ 40 w 66"/>
              <a:gd name="T53" fmla="*/ 47 h 49"/>
              <a:gd name="T54" fmla="*/ 36 w 66"/>
              <a:gd name="T55" fmla="*/ 43 h 49"/>
              <a:gd name="T56" fmla="*/ 33 w 66"/>
              <a:gd name="T57" fmla="*/ 40 h 49"/>
              <a:gd name="T58" fmla="*/ 30 w 66"/>
              <a:gd name="T59" fmla="*/ 43 h 49"/>
              <a:gd name="T60" fmla="*/ 27 w 66"/>
              <a:gd name="T61" fmla="*/ 47 h 49"/>
              <a:gd name="T62" fmla="*/ 22 w 66"/>
              <a:gd name="T63" fmla="*/ 49 h 49"/>
              <a:gd name="T64" fmla="*/ 18 w 66"/>
              <a:gd name="T65" fmla="*/ 49 h 49"/>
              <a:gd name="T66" fmla="*/ 9 w 66"/>
              <a:gd name="T67" fmla="*/ 47 h 49"/>
              <a:gd name="T68" fmla="*/ 3 w 66"/>
              <a:gd name="T69" fmla="*/ 41 h 49"/>
              <a:gd name="T70" fmla="*/ 0 w 66"/>
              <a:gd name="T71" fmla="*/ 31 h 49"/>
              <a:gd name="T72" fmla="*/ 7 w 66"/>
              <a:gd name="T73" fmla="*/ 31 h 49"/>
              <a:gd name="T74" fmla="*/ 8 w 66"/>
              <a:gd name="T75" fmla="*/ 35 h 49"/>
              <a:gd name="T76" fmla="*/ 9 w 66"/>
              <a:gd name="T77" fmla="*/ 38 h 49"/>
              <a:gd name="T78" fmla="*/ 10 w 66"/>
              <a:gd name="T79" fmla="*/ 39 h 49"/>
              <a:gd name="T80" fmla="*/ 12 w 66"/>
              <a:gd name="T81" fmla="*/ 41 h 49"/>
              <a:gd name="T82" fmla="*/ 15 w 66"/>
              <a:gd name="T83" fmla="*/ 41 h 49"/>
              <a:gd name="T84" fmla="*/ 17 w 66"/>
              <a:gd name="T85" fmla="*/ 41 h 49"/>
              <a:gd name="T86" fmla="*/ 18 w 66"/>
              <a:gd name="T87" fmla="*/ 42 h 49"/>
              <a:gd name="T88" fmla="*/ 22 w 66"/>
              <a:gd name="T89" fmla="*/ 41 h 49"/>
              <a:gd name="T90" fmla="*/ 24 w 66"/>
              <a:gd name="T91" fmla="*/ 39 h 49"/>
              <a:gd name="T92" fmla="*/ 28 w 66"/>
              <a:gd name="T93" fmla="*/ 37 h 49"/>
              <a:gd name="T94" fmla="*/ 29 w 66"/>
              <a:gd name="T95" fmla="*/ 32 h 49"/>
              <a:gd name="T96" fmla="*/ 29 w 66"/>
              <a:gd name="T97" fmla="*/ 28 h 49"/>
              <a:gd name="T98" fmla="*/ 29 w 66"/>
              <a:gd name="T99" fmla="*/ 26 h 49"/>
              <a:gd name="T100" fmla="*/ 29 w 66"/>
              <a:gd name="T101" fmla="*/ 23 h 49"/>
              <a:gd name="T102" fmla="*/ 19 w 66"/>
              <a:gd name="T103" fmla="*/ 20 h 49"/>
              <a:gd name="T104" fmla="*/ 12 w 66"/>
              <a:gd name="T105" fmla="*/ 17 h 49"/>
              <a:gd name="T106" fmla="*/ 10 w 66"/>
              <a:gd name="T107" fmla="*/ 12 h 49"/>
              <a:gd name="T108" fmla="*/ 13 w 66"/>
              <a:gd name="T109" fmla="*/ 6 h 49"/>
              <a:gd name="T110" fmla="*/ 21 w 66"/>
              <a:gd name="T111" fmla="*/ 2 h 49"/>
              <a:gd name="T112" fmla="*/ 33 w 66"/>
              <a:gd name="T113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9">
                <a:moveTo>
                  <a:pt x="33" y="0"/>
                </a:moveTo>
                <a:lnTo>
                  <a:pt x="45" y="2"/>
                </a:lnTo>
                <a:lnTo>
                  <a:pt x="53" y="6"/>
                </a:lnTo>
                <a:lnTo>
                  <a:pt x="56" y="12"/>
                </a:lnTo>
                <a:lnTo>
                  <a:pt x="54" y="17"/>
                </a:lnTo>
                <a:lnTo>
                  <a:pt x="47" y="20"/>
                </a:lnTo>
                <a:lnTo>
                  <a:pt x="39" y="23"/>
                </a:lnTo>
                <a:lnTo>
                  <a:pt x="37" y="26"/>
                </a:lnTo>
                <a:lnTo>
                  <a:pt x="37" y="28"/>
                </a:lnTo>
                <a:lnTo>
                  <a:pt x="37" y="32"/>
                </a:lnTo>
                <a:lnTo>
                  <a:pt x="40" y="37"/>
                </a:lnTo>
                <a:lnTo>
                  <a:pt x="42" y="39"/>
                </a:lnTo>
                <a:lnTo>
                  <a:pt x="45" y="41"/>
                </a:lnTo>
                <a:lnTo>
                  <a:pt x="48" y="42"/>
                </a:lnTo>
                <a:lnTo>
                  <a:pt x="49" y="41"/>
                </a:lnTo>
                <a:lnTo>
                  <a:pt x="52" y="41"/>
                </a:lnTo>
                <a:lnTo>
                  <a:pt x="54" y="41"/>
                </a:lnTo>
                <a:lnTo>
                  <a:pt x="56" y="39"/>
                </a:lnTo>
                <a:lnTo>
                  <a:pt x="57" y="38"/>
                </a:lnTo>
                <a:lnTo>
                  <a:pt x="58" y="35"/>
                </a:lnTo>
                <a:lnTo>
                  <a:pt x="59" y="31"/>
                </a:lnTo>
                <a:lnTo>
                  <a:pt x="66" y="31"/>
                </a:lnTo>
                <a:lnTo>
                  <a:pt x="64" y="41"/>
                </a:lnTo>
                <a:lnTo>
                  <a:pt x="57" y="47"/>
                </a:lnTo>
                <a:lnTo>
                  <a:pt x="48" y="49"/>
                </a:lnTo>
                <a:lnTo>
                  <a:pt x="44" y="49"/>
                </a:lnTo>
                <a:lnTo>
                  <a:pt x="40" y="47"/>
                </a:lnTo>
                <a:lnTo>
                  <a:pt x="36" y="43"/>
                </a:lnTo>
                <a:lnTo>
                  <a:pt x="33" y="40"/>
                </a:lnTo>
                <a:lnTo>
                  <a:pt x="30" y="43"/>
                </a:lnTo>
                <a:lnTo>
                  <a:pt x="27" y="47"/>
                </a:lnTo>
                <a:lnTo>
                  <a:pt x="22" y="49"/>
                </a:lnTo>
                <a:lnTo>
                  <a:pt x="18" y="49"/>
                </a:lnTo>
                <a:lnTo>
                  <a:pt x="9" y="47"/>
                </a:lnTo>
                <a:lnTo>
                  <a:pt x="3" y="41"/>
                </a:lnTo>
                <a:lnTo>
                  <a:pt x="0" y="31"/>
                </a:lnTo>
                <a:lnTo>
                  <a:pt x="7" y="31"/>
                </a:lnTo>
                <a:lnTo>
                  <a:pt x="8" y="35"/>
                </a:lnTo>
                <a:lnTo>
                  <a:pt x="9" y="38"/>
                </a:lnTo>
                <a:lnTo>
                  <a:pt x="10" y="39"/>
                </a:lnTo>
                <a:lnTo>
                  <a:pt x="12" y="41"/>
                </a:lnTo>
                <a:lnTo>
                  <a:pt x="15" y="41"/>
                </a:lnTo>
                <a:lnTo>
                  <a:pt x="17" y="41"/>
                </a:lnTo>
                <a:lnTo>
                  <a:pt x="18" y="42"/>
                </a:lnTo>
                <a:lnTo>
                  <a:pt x="22" y="41"/>
                </a:lnTo>
                <a:lnTo>
                  <a:pt x="24" y="39"/>
                </a:lnTo>
                <a:lnTo>
                  <a:pt x="28" y="37"/>
                </a:lnTo>
                <a:lnTo>
                  <a:pt x="29" y="32"/>
                </a:lnTo>
                <a:lnTo>
                  <a:pt x="29" y="28"/>
                </a:lnTo>
                <a:lnTo>
                  <a:pt x="29" y="26"/>
                </a:lnTo>
                <a:lnTo>
                  <a:pt x="29" y="23"/>
                </a:lnTo>
                <a:lnTo>
                  <a:pt x="19" y="20"/>
                </a:lnTo>
                <a:lnTo>
                  <a:pt x="12" y="17"/>
                </a:lnTo>
                <a:lnTo>
                  <a:pt x="10" y="12"/>
                </a:lnTo>
                <a:lnTo>
                  <a:pt x="13" y="6"/>
                </a:lnTo>
                <a:lnTo>
                  <a:pt x="21" y="2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27</xdr:col>
      <xdr:colOff>381000</xdr:colOff>
      <xdr:row>1</xdr:row>
      <xdr:rowOff>528638</xdr:rowOff>
    </xdr:from>
    <xdr:to>
      <xdr:col>28</xdr:col>
      <xdr:colOff>19050</xdr:colOff>
      <xdr:row>3</xdr:row>
      <xdr:rowOff>52388</xdr:rowOff>
    </xdr:to>
    <xdr:grpSp>
      <xdr:nvGrpSpPr>
        <xdr:cNvPr id="164" name="Month 7" descr="Light blue bear face" title="Month 7 navigation button">
          <a:hlinkClick xmlns:r="http://schemas.openxmlformats.org/officeDocument/2006/relationships" r:id="rId7" tooltip="Click to view Month 7"/>
          <a:extLst>
            <a:ext uri="{FF2B5EF4-FFF2-40B4-BE49-F238E27FC236}">
              <a16:creationId xmlns:a16="http://schemas.microsoft.com/office/drawing/2014/main" id="{00000000-0008-0000-0800-0000A4000000}"/>
            </a:ext>
          </a:extLst>
        </xdr:cNvPr>
        <xdr:cNvGrpSpPr/>
      </xdr:nvGrpSpPr>
      <xdr:grpSpPr>
        <a:xfrm>
          <a:off x="9886950" y="747713"/>
          <a:ext cx="400050" cy="295275"/>
          <a:chOff x="9896475" y="757238"/>
          <a:chExt cx="400050" cy="295275"/>
        </a:xfrm>
      </xdr:grpSpPr>
      <xdr:sp macro="" textlink="">
        <xdr:nvSpPr>
          <xdr:cNvPr id="165" name="Freeform 35">
            <a:hlinkClick xmlns:r="http://schemas.openxmlformats.org/officeDocument/2006/relationships" r:id="rId7" tooltip="Show Month #7"/>
            <a:extLst>
              <a:ext uri="{FF2B5EF4-FFF2-40B4-BE49-F238E27FC236}">
                <a16:creationId xmlns:a16="http://schemas.microsoft.com/office/drawing/2014/main" id="{00000000-0008-0000-0800-0000A5000000}"/>
              </a:ext>
            </a:extLst>
          </xdr:cNvPr>
          <xdr:cNvSpPr>
            <a:spLocks noEditPoints="1"/>
          </xdr:cNvSpPr>
        </xdr:nvSpPr>
        <xdr:spPr bwMode="auto">
          <a:xfrm>
            <a:off x="98964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8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2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1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19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2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7" y="185"/>
                </a:lnTo>
                <a:lnTo>
                  <a:pt x="404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3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20" y="17"/>
                </a:lnTo>
                <a:lnTo>
                  <a:pt x="34" y="8"/>
                </a:lnTo>
                <a:lnTo>
                  <a:pt x="49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6" name="Freeform 36">
            <a:extLst>
              <a:ext uri="{FF2B5EF4-FFF2-40B4-BE49-F238E27FC236}">
                <a16:creationId xmlns:a16="http://schemas.microsoft.com/office/drawing/2014/main" id="{00000000-0008-0000-0800-0000A6000000}"/>
              </a:ext>
            </a:extLst>
          </xdr:cNvPr>
          <xdr:cNvSpPr>
            <a:spLocks/>
          </xdr:cNvSpPr>
        </xdr:nvSpPr>
        <xdr:spPr bwMode="auto">
          <a:xfrm>
            <a:off x="99822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7" name="Freeform 37">
            <a:extLst>
              <a:ext uri="{FF2B5EF4-FFF2-40B4-BE49-F238E27FC236}">
                <a16:creationId xmlns:a16="http://schemas.microsoft.com/office/drawing/2014/main" id="{00000000-0008-0000-0800-0000A7000000}"/>
              </a:ext>
            </a:extLst>
          </xdr:cNvPr>
          <xdr:cNvSpPr>
            <a:spLocks/>
          </xdr:cNvSpPr>
        </xdr:nvSpPr>
        <xdr:spPr bwMode="auto">
          <a:xfrm>
            <a:off x="101727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8" name="Freeform 38">
            <a:extLst>
              <a:ext uri="{FF2B5EF4-FFF2-40B4-BE49-F238E27FC236}">
                <a16:creationId xmlns:a16="http://schemas.microsoft.com/office/drawing/2014/main" id="{00000000-0008-0000-0800-0000A8000000}"/>
              </a:ext>
            </a:extLst>
          </xdr:cNvPr>
          <xdr:cNvSpPr>
            <a:spLocks noEditPoints="1"/>
          </xdr:cNvSpPr>
        </xdr:nvSpPr>
        <xdr:spPr bwMode="auto">
          <a:xfrm>
            <a:off x="1004887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3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3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4" y="74"/>
                </a:lnTo>
                <a:lnTo>
                  <a:pt x="38" y="74"/>
                </a:lnTo>
                <a:lnTo>
                  <a:pt x="42" y="72"/>
                </a:lnTo>
                <a:lnTo>
                  <a:pt x="46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8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9" name="Freeform 39">
            <a:extLst>
              <a:ext uri="{FF2B5EF4-FFF2-40B4-BE49-F238E27FC236}">
                <a16:creationId xmlns:a16="http://schemas.microsoft.com/office/drawing/2014/main" id="{00000000-0008-0000-0800-0000A9000000}"/>
              </a:ext>
            </a:extLst>
          </xdr:cNvPr>
          <xdr:cNvSpPr>
            <a:spLocks/>
          </xdr:cNvSpPr>
        </xdr:nvSpPr>
        <xdr:spPr bwMode="auto">
          <a:xfrm>
            <a:off x="10067925" y="938213"/>
            <a:ext cx="57150" cy="38100"/>
          </a:xfrm>
          <a:custGeom>
            <a:avLst/>
            <a:gdLst>
              <a:gd name="T0" fmla="*/ 34 w 67"/>
              <a:gd name="T1" fmla="*/ 0 h 48"/>
              <a:gd name="T2" fmla="*/ 46 w 67"/>
              <a:gd name="T3" fmla="*/ 1 h 48"/>
              <a:gd name="T4" fmla="*/ 54 w 67"/>
              <a:gd name="T5" fmla="*/ 5 h 48"/>
              <a:gd name="T6" fmla="*/ 57 w 67"/>
              <a:gd name="T7" fmla="*/ 11 h 48"/>
              <a:gd name="T8" fmla="*/ 55 w 67"/>
              <a:gd name="T9" fmla="*/ 16 h 48"/>
              <a:gd name="T10" fmla="*/ 48 w 67"/>
              <a:gd name="T11" fmla="*/ 19 h 48"/>
              <a:gd name="T12" fmla="*/ 38 w 67"/>
              <a:gd name="T13" fmla="*/ 23 h 48"/>
              <a:gd name="T14" fmla="*/ 38 w 67"/>
              <a:gd name="T15" fmla="*/ 25 h 48"/>
              <a:gd name="T16" fmla="*/ 37 w 67"/>
              <a:gd name="T17" fmla="*/ 28 h 48"/>
              <a:gd name="T18" fmla="*/ 38 w 67"/>
              <a:gd name="T19" fmla="*/ 31 h 48"/>
              <a:gd name="T20" fmla="*/ 39 w 67"/>
              <a:gd name="T21" fmla="*/ 36 h 48"/>
              <a:gd name="T22" fmla="*/ 43 w 67"/>
              <a:gd name="T23" fmla="*/ 38 h 48"/>
              <a:gd name="T24" fmla="*/ 45 w 67"/>
              <a:gd name="T25" fmla="*/ 40 h 48"/>
              <a:gd name="T26" fmla="*/ 49 w 67"/>
              <a:gd name="T27" fmla="*/ 41 h 48"/>
              <a:gd name="T28" fmla="*/ 50 w 67"/>
              <a:gd name="T29" fmla="*/ 41 h 48"/>
              <a:gd name="T30" fmla="*/ 52 w 67"/>
              <a:gd name="T31" fmla="*/ 40 h 48"/>
              <a:gd name="T32" fmla="*/ 54 w 67"/>
              <a:gd name="T33" fmla="*/ 40 h 48"/>
              <a:gd name="T34" fmla="*/ 56 w 67"/>
              <a:gd name="T35" fmla="*/ 39 h 48"/>
              <a:gd name="T36" fmla="*/ 58 w 67"/>
              <a:gd name="T37" fmla="*/ 37 h 48"/>
              <a:gd name="T38" fmla="*/ 59 w 67"/>
              <a:gd name="T39" fmla="*/ 35 h 48"/>
              <a:gd name="T40" fmla="*/ 60 w 67"/>
              <a:gd name="T41" fmla="*/ 30 h 48"/>
              <a:gd name="T42" fmla="*/ 67 w 67"/>
              <a:gd name="T43" fmla="*/ 30 h 48"/>
              <a:gd name="T44" fmla="*/ 64 w 67"/>
              <a:gd name="T45" fmla="*/ 40 h 48"/>
              <a:gd name="T46" fmla="*/ 58 w 67"/>
              <a:gd name="T47" fmla="*/ 46 h 48"/>
              <a:gd name="T48" fmla="*/ 49 w 67"/>
              <a:gd name="T49" fmla="*/ 48 h 48"/>
              <a:gd name="T50" fmla="*/ 44 w 67"/>
              <a:gd name="T51" fmla="*/ 48 h 48"/>
              <a:gd name="T52" fmla="*/ 40 w 67"/>
              <a:gd name="T53" fmla="*/ 46 h 48"/>
              <a:gd name="T54" fmla="*/ 36 w 67"/>
              <a:gd name="T55" fmla="*/ 43 h 48"/>
              <a:gd name="T56" fmla="*/ 34 w 67"/>
              <a:gd name="T57" fmla="*/ 39 h 48"/>
              <a:gd name="T58" fmla="*/ 31 w 67"/>
              <a:gd name="T59" fmla="*/ 43 h 48"/>
              <a:gd name="T60" fmla="*/ 27 w 67"/>
              <a:gd name="T61" fmla="*/ 46 h 48"/>
              <a:gd name="T62" fmla="*/ 23 w 67"/>
              <a:gd name="T63" fmla="*/ 48 h 48"/>
              <a:gd name="T64" fmla="*/ 19 w 67"/>
              <a:gd name="T65" fmla="*/ 48 h 48"/>
              <a:gd name="T66" fmla="*/ 9 w 67"/>
              <a:gd name="T67" fmla="*/ 46 h 48"/>
              <a:gd name="T68" fmla="*/ 3 w 67"/>
              <a:gd name="T69" fmla="*/ 40 h 48"/>
              <a:gd name="T70" fmla="*/ 0 w 67"/>
              <a:gd name="T71" fmla="*/ 30 h 48"/>
              <a:gd name="T72" fmla="*/ 8 w 67"/>
              <a:gd name="T73" fmla="*/ 30 h 48"/>
              <a:gd name="T74" fmla="*/ 8 w 67"/>
              <a:gd name="T75" fmla="*/ 35 h 48"/>
              <a:gd name="T76" fmla="*/ 10 w 67"/>
              <a:gd name="T77" fmla="*/ 37 h 48"/>
              <a:gd name="T78" fmla="*/ 11 w 67"/>
              <a:gd name="T79" fmla="*/ 39 h 48"/>
              <a:gd name="T80" fmla="*/ 13 w 67"/>
              <a:gd name="T81" fmla="*/ 40 h 48"/>
              <a:gd name="T82" fmla="*/ 15 w 67"/>
              <a:gd name="T83" fmla="*/ 40 h 48"/>
              <a:gd name="T84" fmla="*/ 18 w 67"/>
              <a:gd name="T85" fmla="*/ 41 h 48"/>
              <a:gd name="T86" fmla="*/ 19 w 67"/>
              <a:gd name="T87" fmla="*/ 41 h 48"/>
              <a:gd name="T88" fmla="*/ 22 w 67"/>
              <a:gd name="T89" fmla="*/ 40 h 48"/>
              <a:gd name="T90" fmla="*/ 25 w 67"/>
              <a:gd name="T91" fmla="*/ 38 h 48"/>
              <a:gd name="T92" fmla="*/ 27 w 67"/>
              <a:gd name="T93" fmla="*/ 36 h 48"/>
              <a:gd name="T94" fmla="*/ 30 w 67"/>
              <a:gd name="T95" fmla="*/ 31 h 48"/>
              <a:gd name="T96" fmla="*/ 30 w 67"/>
              <a:gd name="T97" fmla="*/ 28 h 48"/>
              <a:gd name="T98" fmla="*/ 30 w 67"/>
              <a:gd name="T99" fmla="*/ 25 h 48"/>
              <a:gd name="T100" fmla="*/ 28 w 67"/>
              <a:gd name="T101" fmla="*/ 23 h 48"/>
              <a:gd name="T102" fmla="*/ 20 w 67"/>
              <a:gd name="T103" fmla="*/ 19 h 48"/>
              <a:gd name="T104" fmla="*/ 13 w 67"/>
              <a:gd name="T105" fmla="*/ 16 h 48"/>
              <a:gd name="T106" fmla="*/ 11 w 67"/>
              <a:gd name="T107" fmla="*/ 11 h 48"/>
              <a:gd name="T108" fmla="*/ 14 w 67"/>
              <a:gd name="T109" fmla="*/ 5 h 48"/>
              <a:gd name="T110" fmla="*/ 22 w 67"/>
              <a:gd name="T111" fmla="*/ 1 h 48"/>
              <a:gd name="T112" fmla="*/ 34 w 67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7" h="48">
                <a:moveTo>
                  <a:pt x="34" y="0"/>
                </a:moveTo>
                <a:lnTo>
                  <a:pt x="46" y="1"/>
                </a:lnTo>
                <a:lnTo>
                  <a:pt x="54" y="5"/>
                </a:lnTo>
                <a:lnTo>
                  <a:pt x="57" y="11"/>
                </a:lnTo>
                <a:lnTo>
                  <a:pt x="55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3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7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1" y="43"/>
                </a:lnTo>
                <a:lnTo>
                  <a:pt x="27" y="46"/>
                </a:lnTo>
                <a:lnTo>
                  <a:pt x="23" y="48"/>
                </a:lnTo>
                <a:lnTo>
                  <a:pt x="19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8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8" y="41"/>
                </a:lnTo>
                <a:lnTo>
                  <a:pt x="19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30" y="31"/>
                </a:lnTo>
                <a:lnTo>
                  <a:pt x="30" y="28"/>
                </a:lnTo>
                <a:lnTo>
                  <a:pt x="30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66675</xdr:colOff>
      <xdr:row>1</xdr:row>
      <xdr:rowOff>528638</xdr:rowOff>
    </xdr:from>
    <xdr:to>
      <xdr:col>29</xdr:col>
      <xdr:colOff>466725</xdr:colOff>
      <xdr:row>3</xdr:row>
      <xdr:rowOff>52388</xdr:rowOff>
    </xdr:to>
    <xdr:grpSp>
      <xdr:nvGrpSpPr>
        <xdr:cNvPr id="170" name="Month 8" descr="Blue bear face" title="Month 8 navagation button">
          <a:hlinkClick xmlns:r="http://schemas.openxmlformats.org/officeDocument/2006/relationships" r:id="rId8" tooltip="Click to view Month 8"/>
          <a:extLst>
            <a:ext uri="{FF2B5EF4-FFF2-40B4-BE49-F238E27FC236}">
              <a16:creationId xmlns:a16="http://schemas.microsoft.com/office/drawing/2014/main" id="{00000000-0008-0000-0800-0000AA000000}"/>
            </a:ext>
          </a:extLst>
        </xdr:cNvPr>
        <xdr:cNvGrpSpPr/>
      </xdr:nvGrpSpPr>
      <xdr:grpSpPr>
        <a:xfrm>
          <a:off x="10429875" y="747713"/>
          <a:ext cx="400050" cy="295275"/>
          <a:chOff x="10439400" y="757238"/>
          <a:chExt cx="400050" cy="295275"/>
        </a:xfrm>
      </xdr:grpSpPr>
      <xdr:sp macro="" textlink="">
        <xdr:nvSpPr>
          <xdr:cNvPr id="171" name="Freeform 40">
            <a:hlinkClick xmlns:r="http://schemas.openxmlformats.org/officeDocument/2006/relationships" r:id="rId8" tooltip="Show Month #8"/>
            <a:extLst>
              <a:ext uri="{FF2B5EF4-FFF2-40B4-BE49-F238E27FC236}">
                <a16:creationId xmlns:a16="http://schemas.microsoft.com/office/drawing/2014/main" id="{00000000-0008-0000-0800-0000AB000000}"/>
              </a:ext>
            </a:extLst>
          </xdr:cNvPr>
          <xdr:cNvSpPr>
            <a:spLocks noEditPoints="1"/>
          </xdr:cNvSpPr>
        </xdr:nvSpPr>
        <xdr:spPr bwMode="auto">
          <a:xfrm>
            <a:off x="10439400" y="757238"/>
            <a:ext cx="400050" cy="295275"/>
          </a:xfrm>
          <a:custGeom>
            <a:avLst/>
            <a:gdLst>
              <a:gd name="T0" fmla="*/ 213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3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2 w 458"/>
              <a:gd name="T23" fmla="*/ 177 h 345"/>
              <a:gd name="T24" fmla="*/ 322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7 w 458"/>
              <a:gd name="T41" fmla="*/ 207 h 345"/>
              <a:gd name="T42" fmla="*/ 138 w 458"/>
              <a:gd name="T43" fmla="*/ 188 h 345"/>
              <a:gd name="T44" fmla="*/ 127 w 458"/>
              <a:gd name="T45" fmla="*/ 170 h 345"/>
              <a:gd name="T46" fmla="*/ 67 w 458"/>
              <a:gd name="T47" fmla="*/ 0 h 345"/>
              <a:gd name="T48" fmla="*/ 103 w 458"/>
              <a:gd name="T49" fmla="*/ 10 h 345"/>
              <a:gd name="T50" fmla="*/ 128 w 458"/>
              <a:gd name="T51" fmla="*/ 34 h 345"/>
              <a:gd name="T52" fmla="*/ 163 w 458"/>
              <a:gd name="T53" fmla="*/ 37 h 345"/>
              <a:gd name="T54" fmla="*/ 229 w 458"/>
              <a:gd name="T55" fmla="*/ 26 h 345"/>
              <a:gd name="T56" fmla="*/ 294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6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18 w 458"/>
              <a:gd name="T83" fmla="*/ 323 h 345"/>
              <a:gd name="T84" fmla="*/ 260 w 458"/>
              <a:gd name="T85" fmla="*/ 343 h 345"/>
              <a:gd name="T86" fmla="*/ 196 w 458"/>
              <a:gd name="T87" fmla="*/ 343 h 345"/>
              <a:gd name="T88" fmla="*/ 138 w 458"/>
              <a:gd name="T89" fmla="*/ 323 h 345"/>
              <a:gd name="T90" fmla="*/ 92 w 458"/>
              <a:gd name="T91" fmla="*/ 288 h 345"/>
              <a:gd name="T92" fmla="*/ 62 w 458"/>
              <a:gd name="T93" fmla="*/ 242 h 345"/>
              <a:gd name="T94" fmla="*/ 50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9 w 458"/>
              <a:gd name="T105" fmla="*/ 29 h 345"/>
              <a:gd name="T106" fmla="*/ 34 w 458"/>
              <a:gd name="T107" fmla="*/ 8 h 345"/>
              <a:gd name="T108" fmla="*/ 67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8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4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8" y="60"/>
                </a:lnTo>
                <a:lnTo>
                  <a:pt x="454" y="79"/>
                </a:lnTo>
                <a:lnTo>
                  <a:pt x="445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6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6" y="343"/>
                </a:lnTo>
                <a:lnTo>
                  <a:pt x="167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8" y="141"/>
                </a:lnTo>
                <a:lnTo>
                  <a:pt x="65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4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rgbClr val="0070C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2" name="Freeform 41">
            <a:extLst>
              <a:ext uri="{FF2B5EF4-FFF2-40B4-BE49-F238E27FC236}">
                <a16:creationId xmlns:a16="http://schemas.microsoft.com/office/drawing/2014/main" id="{00000000-0008-0000-0800-0000AC000000}"/>
              </a:ext>
            </a:extLst>
          </xdr:cNvPr>
          <xdr:cNvSpPr>
            <a:spLocks/>
          </xdr:cNvSpPr>
        </xdr:nvSpPr>
        <xdr:spPr bwMode="auto">
          <a:xfrm>
            <a:off x="105251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3" name="Freeform 42">
            <a:extLst>
              <a:ext uri="{FF2B5EF4-FFF2-40B4-BE49-F238E27FC236}">
                <a16:creationId xmlns:a16="http://schemas.microsoft.com/office/drawing/2014/main" id="{00000000-0008-0000-0800-0000AD000000}"/>
              </a:ext>
            </a:extLst>
          </xdr:cNvPr>
          <xdr:cNvSpPr>
            <a:spLocks/>
          </xdr:cNvSpPr>
        </xdr:nvSpPr>
        <xdr:spPr bwMode="auto">
          <a:xfrm>
            <a:off x="107156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4" name="Freeform 43">
            <a:extLst>
              <a:ext uri="{FF2B5EF4-FFF2-40B4-BE49-F238E27FC236}">
                <a16:creationId xmlns:a16="http://schemas.microsoft.com/office/drawing/2014/main" id="{00000000-0008-0000-0800-0000AE000000}"/>
              </a:ext>
            </a:extLst>
          </xdr:cNvPr>
          <xdr:cNvSpPr>
            <a:spLocks noEditPoints="1"/>
          </xdr:cNvSpPr>
        </xdr:nvSpPr>
        <xdr:spPr bwMode="auto">
          <a:xfrm>
            <a:off x="105918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5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1 w 98"/>
              <a:gd name="T29" fmla="*/ 69 h 98"/>
              <a:gd name="T30" fmla="*/ 59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1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5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1" y="69"/>
                </a:lnTo>
                <a:lnTo>
                  <a:pt x="55" y="72"/>
                </a:lnTo>
                <a:lnTo>
                  <a:pt x="59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1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60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2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5" name="Freeform 44">
            <a:extLst>
              <a:ext uri="{FF2B5EF4-FFF2-40B4-BE49-F238E27FC236}">
                <a16:creationId xmlns:a16="http://schemas.microsoft.com/office/drawing/2014/main" id="{00000000-0008-0000-0800-0000AF000000}"/>
              </a:ext>
            </a:extLst>
          </xdr:cNvPr>
          <xdr:cNvSpPr>
            <a:spLocks/>
          </xdr:cNvSpPr>
        </xdr:nvSpPr>
        <xdr:spPr bwMode="auto">
          <a:xfrm>
            <a:off x="10610850" y="938213"/>
            <a:ext cx="57150" cy="38100"/>
          </a:xfrm>
          <a:custGeom>
            <a:avLst/>
            <a:gdLst>
              <a:gd name="T0" fmla="*/ 34 w 66"/>
              <a:gd name="T1" fmla="*/ 0 h 48"/>
              <a:gd name="T2" fmla="*/ 46 w 66"/>
              <a:gd name="T3" fmla="*/ 1 h 48"/>
              <a:gd name="T4" fmla="*/ 53 w 66"/>
              <a:gd name="T5" fmla="*/ 5 h 48"/>
              <a:gd name="T6" fmla="*/ 57 w 66"/>
              <a:gd name="T7" fmla="*/ 11 h 48"/>
              <a:gd name="T8" fmla="*/ 54 w 66"/>
              <a:gd name="T9" fmla="*/ 16 h 48"/>
              <a:gd name="T10" fmla="*/ 48 w 66"/>
              <a:gd name="T11" fmla="*/ 19 h 48"/>
              <a:gd name="T12" fmla="*/ 38 w 66"/>
              <a:gd name="T13" fmla="*/ 23 h 48"/>
              <a:gd name="T14" fmla="*/ 38 w 66"/>
              <a:gd name="T15" fmla="*/ 25 h 48"/>
              <a:gd name="T16" fmla="*/ 37 w 66"/>
              <a:gd name="T17" fmla="*/ 28 h 48"/>
              <a:gd name="T18" fmla="*/ 38 w 66"/>
              <a:gd name="T19" fmla="*/ 31 h 48"/>
              <a:gd name="T20" fmla="*/ 39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9 w 66"/>
              <a:gd name="T27" fmla="*/ 41 h 48"/>
              <a:gd name="T28" fmla="*/ 50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8 w 66"/>
              <a:gd name="T37" fmla="*/ 37 h 48"/>
              <a:gd name="T38" fmla="*/ 59 w 66"/>
              <a:gd name="T39" fmla="*/ 35 h 48"/>
              <a:gd name="T40" fmla="*/ 60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8 w 66"/>
              <a:gd name="T47" fmla="*/ 46 h 48"/>
              <a:gd name="T48" fmla="*/ 49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4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3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8 w 66"/>
              <a:gd name="T73" fmla="*/ 30 h 48"/>
              <a:gd name="T74" fmla="*/ 9 w 66"/>
              <a:gd name="T75" fmla="*/ 35 h 48"/>
              <a:gd name="T76" fmla="*/ 10 w 66"/>
              <a:gd name="T77" fmla="*/ 37 h 48"/>
              <a:gd name="T78" fmla="*/ 11 w 66"/>
              <a:gd name="T79" fmla="*/ 39 h 48"/>
              <a:gd name="T80" fmla="*/ 13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5 w 66"/>
              <a:gd name="T91" fmla="*/ 38 h 48"/>
              <a:gd name="T92" fmla="*/ 27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8 w 66"/>
              <a:gd name="T101" fmla="*/ 23 h 48"/>
              <a:gd name="T102" fmla="*/ 20 w 66"/>
              <a:gd name="T103" fmla="*/ 19 h 48"/>
              <a:gd name="T104" fmla="*/ 13 w 66"/>
              <a:gd name="T105" fmla="*/ 16 h 48"/>
              <a:gd name="T106" fmla="*/ 11 w 66"/>
              <a:gd name="T107" fmla="*/ 11 h 48"/>
              <a:gd name="T108" fmla="*/ 14 w 66"/>
              <a:gd name="T109" fmla="*/ 5 h 48"/>
              <a:gd name="T110" fmla="*/ 22 w 66"/>
              <a:gd name="T111" fmla="*/ 1 h 48"/>
              <a:gd name="T112" fmla="*/ 34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4" y="0"/>
                </a:moveTo>
                <a:lnTo>
                  <a:pt x="46" y="1"/>
                </a:lnTo>
                <a:lnTo>
                  <a:pt x="53" y="5"/>
                </a:lnTo>
                <a:lnTo>
                  <a:pt x="57" y="11"/>
                </a:lnTo>
                <a:lnTo>
                  <a:pt x="54" y="16"/>
                </a:lnTo>
                <a:lnTo>
                  <a:pt x="48" y="19"/>
                </a:lnTo>
                <a:lnTo>
                  <a:pt x="38" y="23"/>
                </a:lnTo>
                <a:lnTo>
                  <a:pt x="38" y="25"/>
                </a:lnTo>
                <a:lnTo>
                  <a:pt x="37" y="28"/>
                </a:lnTo>
                <a:lnTo>
                  <a:pt x="38" y="31"/>
                </a:lnTo>
                <a:lnTo>
                  <a:pt x="39" y="36"/>
                </a:lnTo>
                <a:lnTo>
                  <a:pt x="42" y="38"/>
                </a:lnTo>
                <a:lnTo>
                  <a:pt x="45" y="40"/>
                </a:lnTo>
                <a:lnTo>
                  <a:pt x="49" y="41"/>
                </a:lnTo>
                <a:lnTo>
                  <a:pt x="50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8" y="37"/>
                </a:lnTo>
                <a:lnTo>
                  <a:pt x="59" y="35"/>
                </a:lnTo>
                <a:lnTo>
                  <a:pt x="60" y="30"/>
                </a:lnTo>
                <a:lnTo>
                  <a:pt x="66" y="30"/>
                </a:lnTo>
                <a:lnTo>
                  <a:pt x="64" y="40"/>
                </a:lnTo>
                <a:lnTo>
                  <a:pt x="58" y="46"/>
                </a:lnTo>
                <a:lnTo>
                  <a:pt x="49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4" y="39"/>
                </a:lnTo>
                <a:lnTo>
                  <a:pt x="30" y="43"/>
                </a:lnTo>
                <a:lnTo>
                  <a:pt x="27" y="46"/>
                </a:lnTo>
                <a:lnTo>
                  <a:pt x="23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8" y="30"/>
                </a:lnTo>
                <a:lnTo>
                  <a:pt x="9" y="35"/>
                </a:lnTo>
                <a:lnTo>
                  <a:pt x="10" y="37"/>
                </a:lnTo>
                <a:lnTo>
                  <a:pt x="11" y="39"/>
                </a:lnTo>
                <a:lnTo>
                  <a:pt x="13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5" y="38"/>
                </a:lnTo>
                <a:lnTo>
                  <a:pt x="27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8" y="23"/>
                </a:lnTo>
                <a:lnTo>
                  <a:pt x="20" y="19"/>
                </a:lnTo>
                <a:lnTo>
                  <a:pt x="13" y="16"/>
                </a:lnTo>
                <a:lnTo>
                  <a:pt x="11" y="11"/>
                </a:lnTo>
                <a:lnTo>
                  <a:pt x="14" y="5"/>
                </a:lnTo>
                <a:lnTo>
                  <a:pt x="22" y="1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29</xdr:col>
      <xdr:colOff>609600</xdr:colOff>
      <xdr:row>1</xdr:row>
      <xdr:rowOff>528638</xdr:rowOff>
    </xdr:from>
    <xdr:to>
      <xdr:col>32</xdr:col>
      <xdr:colOff>57150</xdr:colOff>
      <xdr:row>3</xdr:row>
      <xdr:rowOff>52388</xdr:rowOff>
    </xdr:to>
    <xdr:grpSp>
      <xdr:nvGrpSpPr>
        <xdr:cNvPr id="176" name="Month 9" descr="Purple bear face" title="Month 9 navigation button">
          <a:hlinkClick xmlns:r="http://schemas.openxmlformats.org/officeDocument/2006/relationships" r:id="rId9" tooltip="Click to view Month 9"/>
          <a:extLst>
            <a:ext uri="{FF2B5EF4-FFF2-40B4-BE49-F238E27FC236}">
              <a16:creationId xmlns:a16="http://schemas.microsoft.com/office/drawing/2014/main" id="{00000000-0008-0000-0800-0000B0000000}"/>
            </a:ext>
          </a:extLst>
        </xdr:cNvPr>
        <xdr:cNvGrpSpPr/>
      </xdr:nvGrpSpPr>
      <xdr:grpSpPr>
        <a:xfrm>
          <a:off x="10972800" y="747713"/>
          <a:ext cx="400050" cy="295275"/>
          <a:chOff x="10982325" y="757238"/>
          <a:chExt cx="400050" cy="295275"/>
        </a:xfrm>
      </xdr:grpSpPr>
      <xdr:sp macro="" textlink="">
        <xdr:nvSpPr>
          <xdr:cNvPr id="177" name="Freeform 45">
            <a:hlinkClick xmlns:r="http://schemas.openxmlformats.org/officeDocument/2006/relationships" r:id="rId9" tooltip="Show Month #9"/>
            <a:extLst>
              <a:ext uri="{FF2B5EF4-FFF2-40B4-BE49-F238E27FC236}">
                <a16:creationId xmlns:a16="http://schemas.microsoft.com/office/drawing/2014/main" id="{00000000-0008-0000-0800-0000B1000000}"/>
              </a:ext>
            </a:extLst>
          </xdr:cNvPr>
          <xdr:cNvSpPr>
            <a:spLocks noEditPoints="1"/>
          </xdr:cNvSpPr>
        </xdr:nvSpPr>
        <xdr:spPr bwMode="auto">
          <a:xfrm>
            <a:off x="10982325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80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8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5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9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9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9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8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3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9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9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49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5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8" name="Freeform 46">
            <a:extLst>
              <a:ext uri="{FF2B5EF4-FFF2-40B4-BE49-F238E27FC236}">
                <a16:creationId xmlns:a16="http://schemas.microsoft.com/office/drawing/2014/main" id="{00000000-0008-0000-0800-0000B2000000}"/>
              </a:ext>
            </a:extLst>
          </xdr:cNvPr>
          <xdr:cNvSpPr>
            <a:spLocks/>
          </xdr:cNvSpPr>
        </xdr:nvSpPr>
        <xdr:spPr bwMode="auto">
          <a:xfrm>
            <a:off x="11068050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9" name="Freeform 47">
            <a:extLst>
              <a:ext uri="{FF2B5EF4-FFF2-40B4-BE49-F238E27FC236}">
                <a16:creationId xmlns:a16="http://schemas.microsoft.com/office/drawing/2014/main" id="{00000000-0008-0000-0800-0000B3000000}"/>
              </a:ext>
            </a:extLst>
          </xdr:cNvPr>
          <xdr:cNvSpPr>
            <a:spLocks/>
          </xdr:cNvSpPr>
        </xdr:nvSpPr>
        <xdr:spPr bwMode="auto">
          <a:xfrm>
            <a:off x="1125855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0" name="Freeform 48">
            <a:extLst>
              <a:ext uri="{FF2B5EF4-FFF2-40B4-BE49-F238E27FC236}">
                <a16:creationId xmlns:a16="http://schemas.microsoft.com/office/drawing/2014/main" id="{00000000-0008-0000-0800-0000B4000000}"/>
              </a:ext>
            </a:extLst>
          </xdr:cNvPr>
          <xdr:cNvSpPr>
            <a:spLocks noEditPoints="1"/>
          </xdr:cNvSpPr>
        </xdr:nvSpPr>
        <xdr:spPr bwMode="auto">
          <a:xfrm>
            <a:off x="11144250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4 w 98"/>
              <a:gd name="T5" fmla="*/ 45 h 98"/>
              <a:gd name="T6" fmla="*/ 44 w 98"/>
              <a:gd name="T7" fmla="*/ 51 h 98"/>
              <a:gd name="T8" fmla="*/ 44 w 98"/>
              <a:gd name="T9" fmla="*/ 57 h 98"/>
              <a:gd name="T10" fmla="*/ 40 w 98"/>
              <a:gd name="T11" fmla="*/ 64 h 98"/>
              <a:gd name="T12" fmla="*/ 33 w 98"/>
              <a:gd name="T13" fmla="*/ 67 h 98"/>
              <a:gd name="T14" fmla="*/ 30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4 w 98"/>
              <a:gd name="T23" fmla="*/ 72 h 98"/>
              <a:gd name="T24" fmla="*/ 38 w 98"/>
              <a:gd name="T25" fmla="*/ 74 h 98"/>
              <a:gd name="T26" fmla="*/ 45 w 98"/>
              <a:gd name="T27" fmla="*/ 69 h 98"/>
              <a:gd name="T28" fmla="*/ 52 w 98"/>
              <a:gd name="T29" fmla="*/ 69 h 98"/>
              <a:gd name="T30" fmla="*/ 58 w 98"/>
              <a:gd name="T31" fmla="*/ 74 h 98"/>
              <a:gd name="T32" fmla="*/ 73 w 98"/>
              <a:gd name="T33" fmla="*/ 72 h 98"/>
              <a:gd name="T34" fmla="*/ 81 w 98"/>
              <a:gd name="T35" fmla="*/ 56 h 98"/>
              <a:gd name="T36" fmla="*/ 74 w 98"/>
              <a:gd name="T37" fmla="*/ 61 h 98"/>
              <a:gd name="T38" fmla="*/ 70 w 98"/>
              <a:gd name="T39" fmla="*/ 65 h 98"/>
              <a:gd name="T40" fmla="*/ 67 w 98"/>
              <a:gd name="T41" fmla="*/ 66 h 98"/>
              <a:gd name="T42" fmla="*/ 64 w 98"/>
              <a:gd name="T43" fmla="*/ 67 h 98"/>
              <a:gd name="T44" fmla="*/ 57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1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7 w 98"/>
              <a:gd name="T59" fmla="*/ 10 h 98"/>
              <a:gd name="T60" fmla="*/ 95 w 98"/>
              <a:gd name="T61" fmla="*/ 33 h 98"/>
              <a:gd name="T62" fmla="*/ 95 w 98"/>
              <a:gd name="T63" fmla="*/ 64 h 98"/>
              <a:gd name="T64" fmla="*/ 77 w 98"/>
              <a:gd name="T65" fmla="*/ 88 h 98"/>
              <a:gd name="T66" fmla="*/ 49 w 98"/>
              <a:gd name="T67" fmla="*/ 98 h 98"/>
              <a:gd name="T68" fmla="*/ 19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19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4" y="45"/>
                </a:lnTo>
                <a:lnTo>
                  <a:pt x="43" y="49"/>
                </a:lnTo>
                <a:lnTo>
                  <a:pt x="44" y="51"/>
                </a:lnTo>
                <a:lnTo>
                  <a:pt x="44" y="54"/>
                </a:lnTo>
                <a:lnTo>
                  <a:pt x="44" y="57"/>
                </a:lnTo>
                <a:lnTo>
                  <a:pt x="42" y="62"/>
                </a:lnTo>
                <a:lnTo>
                  <a:pt x="40" y="64"/>
                </a:lnTo>
                <a:lnTo>
                  <a:pt x="37" y="66"/>
                </a:lnTo>
                <a:lnTo>
                  <a:pt x="33" y="67"/>
                </a:lnTo>
                <a:lnTo>
                  <a:pt x="32" y="67"/>
                </a:lnTo>
                <a:lnTo>
                  <a:pt x="30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2" y="56"/>
                </a:lnTo>
                <a:lnTo>
                  <a:pt x="16" y="56"/>
                </a:lnTo>
                <a:lnTo>
                  <a:pt x="18" y="66"/>
                </a:lnTo>
                <a:lnTo>
                  <a:pt x="24" y="72"/>
                </a:lnTo>
                <a:lnTo>
                  <a:pt x="33" y="74"/>
                </a:lnTo>
                <a:lnTo>
                  <a:pt x="38" y="74"/>
                </a:lnTo>
                <a:lnTo>
                  <a:pt x="42" y="72"/>
                </a:lnTo>
                <a:lnTo>
                  <a:pt x="45" y="69"/>
                </a:lnTo>
                <a:lnTo>
                  <a:pt x="49" y="65"/>
                </a:lnTo>
                <a:lnTo>
                  <a:pt x="52" y="69"/>
                </a:lnTo>
                <a:lnTo>
                  <a:pt x="55" y="72"/>
                </a:lnTo>
                <a:lnTo>
                  <a:pt x="58" y="74"/>
                </a:lnTo>
                <a:lnTo>
                  <a:pt x="64" y="74"/>
                </a:lnTo>
                <a:lnTo>
                  <a:pt x="73" y="72"/>
                </a:lnTo>
                <a:lnTo>
                  <a:pt x="79" y="66"/>
                </a:lnTo>
                <a:lnTo>
                  <a:pt x="81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0" y="65"/>
                </a:lnTo>
                <a:lnTo>
                  <a:pt x="69" y="66"/>
                </a:lnTo>
                <a:lnTo>
                  <a:pt x="67" y="66"/>
                </a:lnTo>
                <a:lnTo>
                  <a:pt x="65" y="67"/>
                </a:lnTo>
                <a:lnTo>
                  <a:pt x="64" y="67"/>
                </a:lnTo>
                <a:lnTo>
                  <a:pt x="59" y="66"/>
                </a:lnTo>
                <a:lnTo>
                  <a:pt x="57" y="64"/>
                </a:lnTo>
                <a:lnTo>
                  <a:pt x="54" y="62"/>
                </a:lnTo>
                <a:lnTo>
                  <a:pt x="53" y="57"/>
                </a:lnTo>
                <a:lnTo>
                  <a:pt x="52" y="54"/>
                </a:lnTo>
                <a:lnTo>
                  <a:pt x="53" y="51"/>
                </a:lnTo>
                <a:lnTo>
                  <a:pt x="53" y="49"/>
                </a:lnTo>
                <a:lnTo>
                  <a:pt x="63" y="45"/>
                </a:lnTo>
                <a:lnTo>
                  <a:pt x="69" y="42"/>
                </a:lnTo>
                <a:lnTo>
                  <a:pt x="71" y="37"/>
                </a:lnTo>
                <a:lnTo>
                  <a:pt x="68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7" y="10"/>
                </a:lnTo>
                <a:lnTo>
                  <a:pt x="88" y="19"/>
                </a:lnTo>
                <a:lnTo>
                  <a:pt x="95" y="33"/>
                </a:lnTo>
                <a:lnTo>
                  <a:pt x="98" y="49"/>
                </a:lnTo>
                <a:lnTo>
                  <a:pt x="95" y="64"/>
                </a:lnTo>
                <a:lnTo>
                  <a:pt x="88" y="77"/>
                </a:lnTo>
                <a:lnTo>
                  <a:pt x="77" y="88"/>
                </a:lnTo>
                <a:lnTo>
                  <a:pt x="64" y="96"/>
                </a:lnTo>
                <a:lnTo>
                  <a:pt x="49" y="98"/>
                </a:lnTo>
                <a:lnTo>
                  <a:pt x="33" y="96"/>
                </a:lnTo>
                <a:lnTo>
                  <a:pt x="19" y="88"/>
                </a:lnTo>
                <a:lnTo>
                  <a:pt x="9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9" y="19"/>
                </a:lnTo>
                <a:lnTo>
                  <a:pt x="19" y="10"/>
                </a:lnTo>
                <a:lnTo>
                  <a:pt x="33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1" name="Freeform 49">
            <a:extLst>
              <a:ext uri="{FF2B5EF4-FFF2-40B4-BE49-F238E27FC236}">
                <a16:creationId xmlns:a16="http://schemas.microsoft.com/office/drawing/2014/main" id="{00000000-0008-0000-0800-0000B5000000}"/>
              </a:ext>
            </a:extLst>
          </xdr:cNvPr>
          <xdr:cNvSpPr>
            <a:spLocks/>
          </xdr:cNvSpPr>
        </xdr:nvSpPr>
        <xdr:spPr bwMode="auto">
          <a:xfrm>
            <a:off x="11153775" y="938213"/>
            <a:ext cx="57150" cy="38100"/>
          </a:xfrm>
          <a:custGeom>
            <a:avLst/>
            <a:gdLst>
              <a:gd name="T0" fmla="*/ 33 w 65"/>
              <a:gd name="T1" fmla="*/ 0 h 48"/>
              <a:gd name="T2" fmla="*/ 45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6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4 w 65"/>
              <a:gd name="T35" fmla="*/ 39 h 48"/>
              <a:gd name="T36" fmla="*/ 57 w 65"/>
              <a:gd name="T37" fmla="*/ 37 h 48"/>
              <a:gd name="T38" fmla="*/ 58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7 w 65"/>
              <a:gd name="T47" fmla="*/ 46 h 48"/>
              <a:gd name="T48" fmla="*/ 48 w 65"/>
              <a:gd name="T49" fmla="*/ 48 h 48"/>
              <a:gd name="T50" fmla="*/ 42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3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8 w 65"/>
              <a:gd name="T75" fmla="*/ 35 h 48"/>
              <a:gd name="T76" fmla="*/ 9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1 w 65"/>
              <a:gd name="T111" fmla="*/ 1 h 48"/>
              <a:gd name="T112" fmla="*/ 33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3" y="0"/>
                </a:moveTo>
                <a:lnTo>
                  <a:pt x="45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6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4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7" y="46"/>
                </a:lnTo>
                <a:lnTo>
                  <a:pt x="48" y="48"/>
                </a:lnTo>
                <a:lnTo>
                  <a:pt x="42" y="48"/>
                </a:lnTo>
                <a:lnTo>
                  <a:pt x="39" y="46"/>
                </a:lnTo>
                <a:lnTo>
                  <a:pt x="36" y="43"/>
                </a:lnTo>
                <a:lnTo>
                  <a:pt x="33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200025</xdr:colOff>
      <xdr:row>1</xdr:row>
      <xdr:rowOff>528638</xdr:rowOff>
    </xdr:from>
    <xdr:to>
      <xdr:col>32</xdr:col>
      <xdr:colOff>600075</xdr:colOff>
      <xdr:row>3</xdr:row>
      <xdr:rowOff>52388</xdr:rowOff>
    </xdr:to>
    <xdr:grpSp>
      <xdr:nvGrpSpPr>
        <xdr:cNvPr id="182" name="Month 10" descr="Orange bear face" title="Month 10 navigation button">
          <a:hlinkClick xmlns:r="http://schemas.openxmlformats.org/officeDocument/2006/relationships" r:id="rId10" tooltip="Click to view Month 10"/>
          <a:extLst>
            <a:ext uri="{FF2B5EF4-FFF2-40B4-BE49-F238E27FC236}">
              <a16:creationId xmlns:a16="http://schemas.microsoft.com/office/drawing/2014/main" id="{00000000-0008-0000-0800-0000B6000000}"/>
            </a:ext>
          </a:extLst>
        </xdr:cNvPr>
        <xdr:cNvGrpSpPr/>
      </xdr:nvGrpSpPr>
      <xdr:grpSpPr>
        <a:xfrm>
          <a:off x="11515725" y="747713"/>
          <a:ext cx="400050" cy="295275"/>
          <a:chOff x="11525250" y="757238"/>
          <a:chExt cx="400050" cy="295275"/>
        </a:xfrm>
      </xdr:grpSpPr>
      <xdr:sp macro="" textlink="">
        <xdr:nvSpPr>
          <xdr:cNvPr id="183" name="Freeform 50">
            <a:hlinkClick xmlns:r="http://schemas.openxmlformats.org/officeDocument/2006/relationships" r:id="rId10" tooltip="Show Month #10"/>
            <a:extLst>
              <a:ext uri="{FF2B5EF4-FFF2-40B4-BE49-F238E27FC236}">
                <a16:creationId xmlns:a16="http://schemas.microsoft.com/office/drawing/2014/main" id="{00000000-0008-0000-0800-0000B7000000}"/>
              </a:ext>
            </a:extLst>
          </xdr:cNvPr>
          <xdr:cNvSpPr>
            <a:spLocks noEditPoints="1"/>
          </xdr:cNvSpPr>
        </xdr:nvSpPr>
        <xdr:spPr bwMode="auto">
          <a:xfrm>
            <a:off x="11525250" y="757238"/>
            <a:ext cx="400050" cy="295275"/>
          </a:xfrm>
          <a:custGeom>
            <a:avLst/>
            <a:gdLst>
              <a:gd name="T0" fmla="*/ 213 w 457"/>
              <a:gd name="T1" fmla="*/ 185 h 345"/>
              <a:gd name="T2" fmla="*/ 189 w 457"/>
              <a:gd name="T3" fmla="*/ 202 h 345"/>
              <a:gd name="T4" fmla="*/ 179 w 457"/>
              <a:gd name="T5" fmla="*/ 232 h 345"/>
              <a:gd name="T6" fmla="*/ 189 w 457"/>
              <a:gd name="T7" fmla="*/ 260 h 345"/>
              <a:gd name="T8" fmla="*/ 213 w 457"/>
              <a:gd name="T9" fmla="*/ 279 h 345"/>
              <a:gd name="T10" fmla="*/ 244 w 457"/>
              <a:gd name="T11" fmla="*/ 279 h 345"/>
              <a:gd name="T12" fmla="*/ 268 w 457"/>
              <a:gd name="T13" fmla="*/ 260 h 345"/>
              <a:gd name="T14" fmla="*/ 277 w 457"/>
              <a:gd name="T15" fmla="*/ 232 h 345"/>
              <a:gd name="T16" fmla="*/ 268 w 457"/>
              <a:gd name="T17" fmla="*/ 202 h 345"/>
              <a:gd name="T18" fmla="*/ 244 w 457"/>
              <a:gd name="T19" fmla="*/ 185 h 345"/>
              <a:gd name="T20" fmla="*/ 341 w 457"/>
              <a:gd name="T21" fmla="*/ 166 h 345"/>
              <a:gd name="T22" fmla="*/ 322 w 457"/>
              <a:gd name="T23" fmla="*/ 177 h 345"/>
              <a:gd name="T24" fmla="*/ 322 w 457"/>
              <a:gd name="T25" fmla="*/ 199 h 345"/>
              <a:gd name="T26" fmla="*/ 341 w 457"/>
              <a:gd name="T27" fmla="*/ 209 h 345"/>
              <a:gd name="T28" fmla="*/ 359 w 457"/>
              <a:gd name="T29" fmla="*/ 199 h 345"/>
              <a:gd name="T30" fmla="*/ 359 w 457"/>
              <a:gd name="T31" fmla="*/ 177 h 345"/>
              <a:gd name="T32" fmla="*/ 341 w 457"/>
              <a:gd name="T33" fmla="*/ 166 h 345"/>
              <a:gd name="T34" fmla="*/ 105 w 457"/>
              <a:gd name="T35" fmla="*/ 170 h 345"/>
              <a:gd name="T36" fmla="*/ 94 w 457"/>
              <a:gd name="T37" fmla="*/ 188 h 345"/>
              <a:gd name="T38" fmla="*/ 105 w 457"/>
              <a:gd name="T39" fmla="*/ 207 h 345"/>
              <a:gd name="T40" fmla="*/ 127 w 457"/>
              <a:gd name="T41" fmla="*/ 207 h 345"/>
              <a:gd name="T42" fmla="*/ 138 w 457"/>
              <a:gd name="T43" fmla="*/ 188 h 345"/>
              <a:gd name="T44" fmla="*/ 127 w 457"/>
              <a:gd name="T45" fmla="*/ 170 h 345"/>
              <a:gd name="T46" fmla="*/ 67 w 457"/>
              <a:gd name="T47" fmla="*/ 0 h 345"/>
              <a:gd name="T48" fmla="*/ 103 w 457"/>
              <a:gd name="T49" fmla="*/ 10 h 345"/>
              <a:gd name="T50" fmla="*/ 128 w 457"/>
              <a:gd name="T51" fmla="*/ 34 h 345"/>
              <a:gd name="T52" fmla="*/ 163 w 457"/>
              <a:gd name="T53" fmla="*/ 37 h 345"/>
              <a:gd name="T54" fmla="*/ 228 w 457"/>
              <a:gd name="T55" fmla="*/ 26 h 345"/>
              <a:gd name="T56" fmla="*/ 294 w 457"/>
              <a:gd name="T57" fmla="*/ 37 h 345"/>
              <a:gd name="T58" fmla="*/ 329 w 457"/>
              <a:gd name="T59" fmla="*/ 34 h 345"/>
              <a:gd name="T60" fmla="*/ 354 w 457"/>
              <a:gd name="T61" fmla="*/ 10 h 345"/>
              <a:gd name="T62" fmla="*/ 390 w 457"/>
              <a:gd name="T63" fmla="*/ 0 h 345"/>
              <a:gd name="T64" fmla="*/ 424 w 457"/>
              <a:gd name="T65" fmla="*/ 8 h 345"/>
              <a:gd name="T66" fmla="*/ 448 w 457"/>
              <a:gd name="T67" fmla="*/ 29 h 345"/>
              <a:gd name="T68" fmla="*/ 457 w 457"/>
              <a:gd name="T69" fmla="*/ 60 h 345"/>
              <a:gd name="T70" fmla="*/ 444 w 457"/>
              <a:gd name="T71" fmla="*/ 96 h 345"/>
              <a:gd name="T72" fmla="*/ 413 w 457"/>
              <a:gd name="T73" fmla="*/ 117 h 345"/>
              <a:gd name="T74" fmla="*/ 400 w 457"/>
              <a:gd name="T75" fmla="*/ 141 h 345"/>
              <a:gd name="T76" fmla="*/ 406 w 457"/>
              <a:gd name="T77" fmla="*/ 185 h 345"/>
              <a:gd name="T78" fmla="*/ 395 w 457"/>
              <a:gd name="T79" fmla="*/ 242 h 345"/>
              <a:gd name="T80" fmla="*/ 365 w 457"/>
              <a:gd name="T81" fmla="*/ 288 h 345"/>
              <a:gd name="T82" fmla="*/ 318 w 457"/>
              <a:gd name="T83" fmla="*/ 323 h 345"/>
              <a:gd name="T84" fmla="*/ 260 w 457"/>
              <a:gd name="T85" fmla="*/ 343 h 345"/>
              <a:gd name="T86" fmla="*/ 197 w 457"/>
              <a:gd name="T87" fmla="*/ 343 h 345"/>
              <a:gd name="T88" fmla="*/ 138 w 457"/>
              <a:gd name="T89" fmla="*/ 323 h 345"/>
              <a:gd name="T90" fmla="*/ 92 w 457"/>
              <a:gd name="T91" fmla="*/ 288 h 345"/>
              <a:gd name="T92" fmla="*/ 62 w 457"/>
              <a:gd name="T93" fmla="*/ 242 h 345"/>
              <a:gd name="T94" fmla="*/ 50 w 457"/>
              <a:gd name="T95" fmla="*/ 185 h 345"/>
              <a:gd name="T96" fmla="*/ 57 w 457"/>
              <a:gd name="T97" fmla="*/ 141 h 345"/>
              <a:gd name="T98" fmla="*/ 44 w 457"/>
              <a:gd name="T99" fmla="*/ 117 h 345"/>
              <a:gd name="T100" fmla="*/ 13 w 457"/>
              <a:gd name="T101" fmla="*/ 96 h 345"/>
              <a:gd name="T102" fmla="*/ 0 w 457"/>
              <a:gd name="T103" fmla="*/ 60 h 345"/>
              <a:gd name="T104" fmla="*/ 9 w 457"/>
              <a:gd name="T105" fmla="*/ 29 h 345"/>
              <a:gd name="T106" fmla="*/ 33 w 457"/>
              <a:gd name="T107" fmla="*/ 8 h 345"/>
              <a:gd name="T108" fmla="*/ 67 w 457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7" h="345">
                <a:moveTo>
                  <a:pt x="228" y="183"/>
                </a:moveTo>
                <a:lnTo>
                  <a:pt x="213" y="185"/>
                </a:lnTo>
                <a:lnTo>
                  <a:pt x="199" y="193"/>
                </a:lnTo>
                <a:lnTo>
                  <a:pt x="189" y="202"/>
                </a:lnTo>
                <a:lnTo>
                  <a:pt x="182" y="216"/>
                </a:lnTo>
                <a:lnTo>
                  <a:pt x="179" y="232"/>
                </a:lnTo>
                <a:lnTo>
                  <a:pt x="182" y="247"/>
                </a:lnTo>
                <a:lnTo>
                  <a:pt x="189" y="260"/>
                </a:lnTo>
                <a:lnTo>
                  <a:pt x="199" y="271"/>
                </a:lnTo>
                <a:lnTo>
                  <a:pt x="213" y="279"/>
                </a:lnTo>
                <a:lnTo>
                  <a:pt x="228" y="281"/>
                </a:lnTo>
                <a:lnTo>
                  <a:pt x="244" y="279"/>
                </a:lnTo>
                <a:lnTo>
                  <a:pt x="257" y="271"/>
                </a:lnTo>
                <a:lnTo>
                  <a:pt x="268" y="260"/>
                </a:lnTo>
                <a:lnTo>
                  <a:pt x="275" y="247"/>
                </a:lnTo>
                <a:lnTo>
                  <a:pt x="277" y="232"/>
                </a:lnTo>
                <a:lnTo>
                  <a:pt x="275" y="216"/>
                </a:lnTo>
                <a:lnTo>
                  <a:pt x="268" y="202"/>
                </a:lnTo>
                <a:lnTo>
                  <a:pt x="257" y="193"/>
                </a:lnTo>
                <a:lnTo>
                  <a:pt x="244" y="185"/>
                </a:lnTo>
                <a:lnTo>
                  <a:pt x="228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2" y="177"/>
                </a:lnTo>
                <a:lnTo>
                  <a:pt x="319" y="188"/>
                </a:lnTo>
                <a:lnTo>
                  <a:pt x="322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59" y="199"/>
                </a:lnTo>
                <a:lnTo>
                  <a:pt x="362" y="188"/>
                </a:lnTo>
                <a:lnTo>
                  <a:pt x="359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6" y="166"/>
                </a:moveTo>
                <a:lnTo>
                  <a:pt x="105" y="170"/>
                </a:lnTo>
                <a:lnTo>
                  <a:pt x="98" y="177"/>
                </a:lnTo>
                <a:lnTo>
                  <a:pt x="94" y="188"/>
                </a:lnTo>
                <a:lnTo>
                  <a:pt x="98" y="199"/>
                </a:lnTo>
                <a:lnTo>
                  <a:pt x="105" y="207"/>
                </a:lnTo>
                <a:lnTo>
                  <a:pt x="116" y="209"/>
                </a:lnTo>
                <a:lnTo>
                  <a:pt x="127" y="207"/>
                </a:lnTo>
                <a:lnTo>
                  <a:pt x="135" y="199"/>
                </a:lnTo>
                <a:lnTo>
                  <a:pt x="138" y="188"/>
                </a:lnTo>
                <a:lnTo>
                  <a:pt x="135" y="177"/>
                </a:lnTo>
                <a:lnTo>
                  <a:pt x="127" y="170"/>
                </a:lnTo>
                <a:lnTo>
                  <a:pt x="116" y="166"/>
                </a:lnTo>
                <a:close/>
                <a:moveTo>
                  <a:pt x="67" y="0"/>
                </a:moveTo>
                <a:lnTo>
                  <a:pt x="87" y="2"/>
                </a:lnTo>
                <a:lnTo>
                  <a:pt x="103" y="10"/>
                </a:lnTo>
                <a:lnTo>
                  <a:pt x="117" y="20"/>
                </a:lnTo>
                <a:lnTo>
                  <a:pt x="128" y="34"/>
                </a:lnTo>
                <a:lnTo>
                  <a:pt x="134" y="50"/>
                </a:lnTo>
                <a:lnTo>
                  <a:pt x="163" y="37"/>
                </a:lnTo>
                <a:lnTo>
                  <a:pt x="195" y="28"/>
                </a:lnTo>
                <a:lnTo>
                  <a:pt x="228" y="26"/>
                </a:lnTo>
                <a:lnTo>
                  <a:pt x="262" y="28"/>
                </a:lnTo>
                <a:lnTo>
                  <a:pt x="294" y="37"/>
                </a:lnTo>
                <a:lnTo>
                  <a:pt x="323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0" y="2"/>
                </a:lnTo>
                <a:lnTo>
                  <a:pt x="390" y="0"/>
                </a:lnTo>
                <a:lnTo>
                  <a:pt x="407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5" y="44"/>
                </a:lnTo>
                <a:lnTo>
                  <a:pt x="457" y="60"/>
                </a:lnTo>
                <a:lnTo>
                  <a:pt x="454" y="79"/>
                </a:lnTo>
                <a:lnTo>
                  <a:pt x="444" y="96"/>
                </a:lnTo>
                <a:lnTo>
                  <a:pt x="430" y="109"/>
                </a:lnTo>
                <a:lnTo>
                  <a:pt x="413" y="117"/>
                </a:lnTo>
                <a:lnTo>
                  <a:pt x="391" y="121"/>
                </a:lnTo>
                <a:lnTo>
                  <a:pt x="400" y="141"/>
                </a:lnTo>
                <a:lnTo>
                  <a:pt x="405" y="163"/>
                </a:lnTo>
                <a:lnTo>
                  <a:pt x="406" y="185"/>
                </a:lnTo>
                <a:lnTo>
                  <a:pt x="404" y="214"/>
                </a:lnTo>
                <a:lnTo>
                  <a:pt x="395" y="242"/>
                </a:lnTo>
                <a:lnTo>
                  <a:pt x="382" y="265"/>
                </a:lnTo>
                <a:lnTo>
                  <a:pt x="365" y="288"/>
                </a:lnTo>
                <a:lnTo>
                  <a:pt x="343" y="308"/>
                </a:lnTo>
                <a:lnTo>
                  <a:pt x="318" y="323"/>
                </a:lnTo>
                <a:lnTo>
                  <a:pt x="291" y="335"/>
                </a:lnTo>
                <a:lnTo>
                  <a:pt x="260" y="343"/>
                </a:lnTo>
                <a:lnTo>
                  <a:pt x="228" y="345"/>
                </a:lnTo>
                <a:lnTo>
                  <a:pt x="197" y="343"/>
                </a:lnTo>
                <a:lnTo>
                  <a:pt x="166" y="335"/>
                </a:lnTo>
                <a:lnTo>
                  <a:pt x="138" y="323"/>
                </a:lnTo>
                <a:lnTo>
                  <a:pt x="114" y="308"/>
                </a:lnTo>
                <a:lnTo>
                  <a:pt x="92" y="288"/>
                </a:lnTo>
                <a:lnTo>
                  <a:pt x="75" y="265"/>
                </a:lnTo>
                <a:lnTo>
                  <a:pt x="62" y="242"/>
                </a:lnTo>
                <a:lnTo>
                  <a:pt x="53" y="214"/>
                </a:lnTo>
                <a:lnTo>
                  <a:pt x="50" y="185"/>
                </a:lnTo>
                <a:lnTo>
                  <a:pt x="52" y="163"/>
                </a:lnTo>
                <a:lnTo>
                  <a:pt x="57" y="141"/>
                </a:lnTo>
                <a:lnTo>
                  <a:pt x="65" y="121"/>
                </a:lnTo>
                <a:lnTo>
                  <a:pt x="44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9" y="29"/>
                </a:lnTo>
                <a:lnTo>
                  <a:pt x="19" y="17"/>
                </a:lnTo>
                <a:lnTo>
                  <a:pt x="33" y="8"/>
                </a:lnTo>
                <a:lnTo>
                  <a:pt x="50" y="2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4" name="Freeform 51">
            <a:extLst>
              <a:ext uri="{FF2B5EF4-FFF2-40B4-BE49-F238E27FC236}">
                <a16:creationId xmlns:a16="http://schemas.microsoft.com/office/drawing/2014/main" id="{00000000-0008-0000-0800-0000B8000000}"/>
              </a:ext>
            </a:extLst>
          </xdr:cNvPr>
          <xdr:cNvSpPr>
            <a:spLocks/>
          </xdr:cNvSpPr>
        </xdr:nvSpPr>
        <xdr:spPr bwMode="auto">
          <a:xfrm>
            <a:off x="1161097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4 w 44"/>
              <a:gd name="T17" fmla="*/ 33 h 43"/>
              <a:gd name="T18" fmla="*/ 0 w 44"/>
              <a:gd name="T19" fmla="*/ 22 h 43"/>
              <a:gd name="T20" fmla="*/ 4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4" y="33"/>
                </a:lnTo>
                <a:lnTo>
                  <a:pt x="0" y="22"/>
                </a:lnTo>
                <a:lnTo>
                  <a:pt x="4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5" name="Freeform 52">
            <a:extLst>
              <a:ext uri="{FF2B5EF4-FFF2-40B4-BE49-F238E27FC236}">
                <a16:creationId xmlns:a16="http://schemas.microsoft.com/office/drawing/2014/main" id="{00000000-0008-0000-0800-0000B9000000}"/>
              </a:ext>
            </a:extLst>
          </xdr:cNvPr>
          <xdr:cNvSpPr>
            <a:spLocks/>
          </xdr:cNvSpPr>
        </xdr:nvSpPr>
        <xdr:spPr bwMode="auto">
          <a:xfrm>
            <a:off x="11801475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3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3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6" name="Freeform 53">
            <a:extLst>
              <a:ext uri="{FF2B5EF4-FFF2-40B4-BE49-F238E27FC236}">
                <a16:creationId xmlns:a16="http://schemas.microsoft.com/office/drawing/2014/main" id="{00000000-0008-0000-0800-0000BA000000}"/>
              </a:ext>
            </a:extLst>
          </xdr:cNvPr>
          <xdr:cNvSpPr>
            <a:spLocks noEditPoints="1"/>
          </xdr:cNvSpPr>
        </xdr:nvSpPr>
        <xdr:spPr bwMode="auto">
          <a:xfrm>
            <a:off x="11687175" y="909638"/>
            <a:ext cx="76200" cy="85725"/>
          </a:xfrm>
          <a:custGeom>
            <a:avLst/>
            <a:gdLst>
              <a:gd name="T0" fmla="*/ 37 w 98"/>
              <a:gd name="T1" fmla="*/ 27 h 98"/>
              <a:gd name="T2" fmla="*/ 27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7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9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4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8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8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3 w 98"/>
              <a:gd name="T71" fmla="*/ 64 h 98"/>
              <a:gd name="T72" fmla="*/ 3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7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7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9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6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5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4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8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8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3" y="64"/>
                </a:lnTo>
                <a:lnTo>
                  <a:pt x="0" y="49"/>
                </a:lnTo>
                <a:lnTo>
                  <a:pt x="3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7" name="Freeform 54">
            <a:extLst>
              <a:ext uri="{FF2B5EF4-FFF2-40B4-BE49-F238E27FC236}">
                <a16:creationId xmlns:a16="http://schemas.microsoft.com/office/drawing/2014/main" id="{00000000-0008-0000-0800-0000BB000000}"/>
              </a:ext>
            </a:extLst>
          </xdr:cNvPr>
          <xdr:cNvSpPr>
            <a:spLocks/>
          </xdr:cNvSpPr>
        </xdr:nvSpPr>
        <xdr:spPr bwMode="auto">
          <a:xfrm>
            <a:off x="11696700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7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8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9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2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10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0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10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7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8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9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2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10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0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32</xdr:col>
      <xdr:colOff>742950</xdr:colOff>
      <xdr:row>1</xdr:row>
      <xdr:rowOff>528638</xdr:rowOff>
    </xdr:from>
    <xdr:to>
      <xdr:col>34</xdr:col>
      <xdr:colOff>285750</xdr:colOff>
      <xdr:row>3</xdr:row>
      <xdr:rowOff>52388</xdr:rowOff>
    </xdr:to>
    <xdr:grpSp>
      <xdr:nvGrpSpPr>
        <xdr:cNvPr id="188" name="Month 11" descr="Lime green bear face" title="Month 11 navigation button">
          <a:hlinkClick xmlns:r="http://schemas.openxmlformats.org/officeDocument/2006/relationships" r:id="rId11" tooltip="Click to view Month 11"/>
          <a:extLst>
            <a:ext uri="{FF2B5EF4-FFF2-40B4-BE49-F238E27FC236}">
              <a16:creationId xmlns:a16="http://schemas.microsoft.com/office/drawing/2014/main" id="{00000000-0008-0000-0800-0000BC000000}"/>
            </a:ext>
          </a:extLst>
        </xdr:cNvPr>
        <xdr:cNvGrpSpPr/>
      </xdr:nvGrpSpPr>
      <xdr:grpSpPr>
        <a:xfrm>
          <a:off x="12058650" y="747713"/>
          <a:ext cx="400050" cy="295275"/>
          <a:chOff x="12068175" y="757238"/>
          <a:chExt cx="400050" cy="295275"/>
        </a:xfrm>
      </xdr:grpSpPr>
      <xdr:sp macro="" textlink="">
        <xdr:nvSpPr>
          <xdr:cNvPr id="189" name="Freeform 55">
            <a:hlinkClick xmlns:r="http://schemas.openxmlformats.org/officeDocument/2006/relationships" r:id="rId11" tooltip="Show Month #11"/>
            <a:extLst>
              <a:ext uri="{FF2B5EF4-FFF2-40B4-BE49-F238E27FC236}">
                <a16:creationId xmlns:a16="http://schemas.microsoft.com/office/drawing/2014/main" id="{00000000-0008-0000-0800-0000BD000000}"/>
              </a:ext>
            </a:extLst>
          </xdr:cNvPr>
          <xdr:cNvSpPr>
            <a:spLocks noEditPoints="1"/>
          </xdr:cNvSpPr>
        </xdr:nvSpPr>
        <xdr:spPr bwMode="auto">
          <a:xfrm>
            <a:off x="12068175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5 w 458"/>
              <a:gd name="T11" fmla="*/ 279 h 345"/>
              <a:gd name="T12" fmla="*/ 269 w 458"/>
              <a:gd name="T13" fmla="*/ 260 h 345"/>
              <a:gd name="T14" fmla="*/ 278 w 458"/>
              <a:gd name="T15" fmla="*/ 232 h 345"/>
              <a:gd name="T16" fmla="*/ 269 w 458"/>
              <a:gd name="T17" fmla="*/ 202 h 345"/>
              <a:gd name="T18" fmla="*/ 245 w 458"/>
              <a:gd name="T19" fmla="*/ 185 h 345"/>
              <a:gd name="T20" fmla="*/ 342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2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2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30 w 458"/>
              <a:gd name="T59" fmla="*/ 34 h 345"/>
              <a:gd name="T60" fmla="*/ 355 w 458"/>
              <a:gd name="T61" fmla="*/ 10 h 345"/>
              <a:gd name="T62" fmla="*/ 391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7 w 458"/>
              <a:gd name="T77" fmla="*/ 185 h 345"/>
              <a:gd name="T78" fmla="*/ 396 w 458"/>
              <a:gd name="T79" fmla="*/ 242 h 345"/>
              <a:gd name="T80" fmla="*/ 366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8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5" y="279"/>
                </a:lnTo>
                <a:lnTo>
                  <a:pt x="259" y="271"/>
                </a:lnTo>
                <a:lnTo>
                  <a:pt x="269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9" y="202"/>
                </a:lnTo>
                <a:lnTo>
                  <a:pt x="259" y="193"/>
                </a:lnTo>
                <a:lnTo>
                  <a:pt x="245" y="185"/>
                </a:lnTo>
                <a:lnTo>
                  <a:pt x="229" y="183"/>
                </a:lnTo>
                <a:close/>
                <a:moveTo>
                  <a:pt x="342" y="166"/>
                </a:moveTo>
                <a:lnTo>
                  <a:pt x="331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1" y="207"/>
                </a:lnTo>
                <a:lnTo>
                  <a:pt x="342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2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6" y="199"/>
                </a:lnTo>
                <a:lnTo>
                  <a:pt x="139" y="188"/>
                </a:lnTo>
                <a:lnTo>
                  <a:pt x="136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8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30" y="34"/>
                </a:lnTo>
                <a:lnTo>
                  <a:pt x="340" y="20"/>
                </a:lnTo>
                <a:lnTo>
                  <a:pt x="355" y="10"/>
                </a:lnTo>
                <a:lnTo>
                  <a:pt x="371" y="2"/>
                </a:lnTo>
                <a:lnTo>
                  <a:pt x="391" y="0"/>
                </a:lnTo>
                <a:lnTo>
                  <a:pt x="408" y="2"/>
                </a:lnTo>
                <a:lnTo>
                  <a:pt x="424" y="8"/>
                </a:lnTo>
                <a:lnTo>
                  <a:pt x="439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2" y="121"/>
                </a:lnTo>
                <a:lnTo>
                  <a:pt x="400" y="141"/>
                </a:lnTo>
                <a:lnTo>
                  <a:pt x="406" y="163"/>
                </a:lnTo>
                <a:lnTo>
                  <a:pt x="407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6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8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6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6" y="121"/>
                </a:lnTo>
                <a:lnTo>
                  <a:pt x="45" y="117"/>
                </a:lnTo>
                <a:lnTo>
                  <a:pt x="28" y="109"/>
                </a:lnTo>
                <a:lnTo>
                  <a:pt x="13" y="96"/>
                </a:lnTo>
                <a:lnTo>
                  <a:pt x="4" y="79"/>
                </a:lnTo>
                <a:lnTo>
                  <a:pt x="0" y="60"/>
                </a:lnTo>
                <a:lnTo>
                  <a:pt x="3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1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3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0" name="Freeform 56">
            <a:extLst>
              <a:ext uri="{FF2B5EF4-FFF2-40B4-BE49-F238E27FC236}">
                <a16:creationId xmlns:a16="http://schemas.microsoft.com/office/drawing/2014/main" id="{00000000-0008-0000-0800-0000BE000000}"/>
              </a:ext>
            </a:extLst>
          </xdr:cNvPr>
          <xdr:cNvSpPr>
            <a:spLocks/>
          </xdr:cNvSpPr>
        </xdr:nvSpPr>
        <xdr:spPr bwMode="auto">
          <a:xfrm>
            <a:off x="12153900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1 w 44"/>
              <a:gd name="T5" fmla="*/ 11 h 43"/>
              <a:gd name="T6" fmla="*/ 44 w 44"/>
              <a:gd name="T7" fmla="*/ 22 h 43"/>
              <a:gd name="T8" fmla="*/ 41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1" y="11"/>
                </a:lnTo>
                <a:lnTo>
                  <a:pt x="44" y="22"/>
                </a:lnTo>
                <a:lnTo>
                  <a:pt x="41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1" name="Freeform 57">
            <a:extLst>
              <a:ext uri="{FF2B5EF4-FFF2-40B4-BE49-F238E27FC236}">
                <a16:creationId xmlns:a16="http://schemas.microsoft.com/office/drawing/2014/main" id="{00000000-0008-0000-0800-0000BF000000}"/>
              </a:ext>
            </a:extLst>
          </xdr:cNvPr>
          <xdr:cNvSpPr>
            <a:spLocks/>
          </xdr:cNvSpPr>
        </xdr:nvSpPr>
        <xdr:spPr bwMode="auto">
          <a:xfrm>
            <a:off x="12344400" y="900113"/>
            <a:ext cx="38100" cy="38100"/>
          </a:xfrm>
          <a:custGeom>
            <a:avLst/>
            <a:gdLst>
              <a:gd name="T0" fmla="*/ 22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2 w 43"/>
              <a:gd name="T13" fmla="*/ 43 h 43"/>
              <a:gd name="T14" fmla="*/ 11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1 w 43"/>
              <a:gd name="T23" fmla="*/ 4 h 43"/>
              <a:gd name="T24" fmla="*/ 22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2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2" name="Freeform 58">
            <a:extLst>
              <a:ext uri="{FF2B5EF4-FFF2-40B4-BE49-F238E27FC236}">
                <a16:creationId xmlns:a16="http://schemas.microsoft.com/office/drawing/2014/main" id="{00000000-0008-0000-0800-0000C0000000}"/>
              </a:ext>
            </a:extLst>
          </xdr:cNvPr>
          <xdr:cNvSpPr>
            <a:spLocks noEditPoints="1"/>
          </xdr:cNvSpPr>
        </xdr:nvSpPr>
        <xdr:spPr bwMode="auto">
          <a:xfrm>
            <a:off x="12230100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1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7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3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5 w 98"/>
              <a:gd name="T43" fmla="*/ 67 h 98"/>
              <a:gd name="T44" fmla="*/ 58 w 98"/>
              <a:gd name="T45" fmla="*/ 64 h 98"/>
              <a:gd name="T46" fmla="*/ 54 w 98"/>
              <a:gd name="T47" fmla="*/ 57 h 98"/>
              <a:gd name="T48" fmla="*/ 54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30" y="31"/>
                </a:lnTo>
                <a:lnTo>
                  <a:pt x="26" y="37"/>
                </a:lnTo>
                <a:lnTo>
                  <a:pt x="29" y="42"/>
                </a:lnTo>
                <a:lnTo>
                  <a:pt x="35" y="45"/>
                </a:lnTo>
                <a:lnTo>
                  <a:pt x="44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3" y="62"/>
                </a:lnTo>
                <a:lnTo>
                  <a:pt x="41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7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3" y="69"/>
                </a:lnTo>
                <a:lnTo>
                  <a:pt x="56" y="72"/>
                </a:lnTo>
                <a:lnTo>
                  <a:pt x="60" y="74"/>
                </a:lnTo>
                <a:lnTo>
                  <a:pt x="65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6" y="67"/>
                </a:lnTo>
                <a:lnTo>
                  <a:pt x="65" y="67"/>
                </a:lnTo>
                <a:lnTo>
                  <a:pt x="60" y="66"/>
                </a:lnTo>
                <a:lnTo>
                  <a:pt x="58" y="64"/>
                </a:lnTo>
                <a:lnTo>
                  <a:pt x="56" y="62"/>
                </a:lnTo>
                <a:lnTo>
                  <a:pt x="54" y="57"/>
                </a:lnTo>
                <a:lnTo>
                  <a:pt x="54" y="54"/>
                </a:lnTo>
                <a:lnTo>
                  <a:pt x="54" y="51"/>
                </a:lnTo>
                <a:lnTo>
                  <a:pt x="54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5" y="2"/>
                </a:lnTo>
                <a:lnTo>
                  <a:pt x="79" y="10"/>
                </a:lnTo>
                <a:lnTo>
                  <a:pt x="89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9" y="77"/>
                </a:lnTo>
                <a:lnTo>
                  <a:pt x="79" y="88"/>
                </a:lnTo>
                <a:lnTo>
                  <a:pt x="65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3" name="Freeform 59">
            <a:extLst>
              <a:ext uri="{FF2B5EF4-FFF2-40B4-BE49-F238E27FC236}">
                <a16:creationId xmlns:a16="http://schemas.microsoft.com/office/drawing/2014/main" id="{00000000-0008-0000-0800-0000C1000000}"/>
              </a:ext>
            </a:extLst>
          </xdr:cNvPr>
          <xdr:cNvSpPr>
            <a:spLocks/>
          </xdr:cNvSpPr>
        </xdr:nvSpPr>
        <xdr:spPr bwMode="auto">
          <a:xfrm>
            <a:off x="12239625" y="938213"/>
            <a:ext cx="57150" cy="38100"/>
          </a:xfrm>
          <a:custGeom>
            <a:avLst/>
            <a:gdLst>
              <a:gd name="T0" fmla="*/ 32 w 65"/>
              <a:gd name="T1" fmla="*/ 0 h 48"/>
              <a:gd name="T2" fmla="*/ 44 w 65"/>
              <a:gd name="T3" fmla="*/ 1 h 48"/>
              <a:gd name="T4" fmla="*/ 52 w 65"/>
              <a:gd name="T5" fmla="*/ 5 h 48"/>
              <a:gd name="T6" fmla="*/ 55 w 65"/>
              <a:gd name="T7" fmla="*/ 11 h 48"/>
              <a:gd name="T8" fmla="*/ 53 w 65"/>
              <a:gd name="T9" fmla="*/ 16 h 48"/>
              <a:gd name="T10" fmla="*/ 46 w 65"/>
              <a:gd name="T11" fmla="*/ 19 h 48"/>
              <a:gd name="T12" fmla="*/ 37 w 65"/>
              <a:gd name="T13" fmla="*/ 23 h 48"/>
              <a:gd name="T14" fmla="*/ 37 w 65"/>
              <a:gd name="T15" fmla="*/ 25 h 48"/>
              <a:gd name="T16" fmla="*/ 37 w 65"/>
              <a:gd name="T17" fmla="*/ 28 h 48"/>
              <a:gd name="T18" fmla="*/ 37 w 65"/>
              <a:gd name="T19" fmla="*/ 31 h 48"/>
              <a:gd name="T20" fmla="*/ 39 w 65"/>
              <a:gd name="T21" fmla="*/ 36 h 48"/>
              <a:gd name="T22" fmla="*/ 41 w 65"/>
              <a:gd name="T23" fmla="*/ 38 h 48"/>
              <a:gd name="T24" fmla="*/ 43 w 65"/>
              <a:gd name="T25" fmla="*/ 40 h 48"/>
              <a:gd name="T26" fmla="*/ 48 w 65"/>
              <a:gd name="T27" fmla="*/ 41 h 48"/>
              <a:gd name="T28" fmla="*/ 49 w 65"/>
              <a:gd name="T29" fmla="*/ 41 h 48"/>
              <a:gd name="T30" fmla="*/ 51 w 65"/>
              <a:gd name="T31" fmla="*/ 40 h 48"/>
              <a:gd name="T32" fmla="*/ 53 w 65"/>
              <a:gd name="T33" fmla="*/ 40 h 48"/>
              <a:gd name="T34" fmla="*/ 55 w 65"/>
              <a:gd name="T35" fmla="*/ 39 h 48"/>
              <a:gd name="T36" fmla="*/ 56 w 65"/>
              <a:gd name="T37" fmla="*/ 37 h 48"/>
              <a:gd name="T38" fmla="*/ 57 w 65"/>
              <a:gd name="T39" fmla="*/ 35 h 48"/>
              <a:gd name="T40" fmla="*/ 58 w 65"/>
              <a:gd name="T41" fmla="*/ 30 h 48"/>
              <a:gd name="T42" fmla="*/ 65 w 65"/>
              <a:gd name="T43" fmla="*/ 30 h 48"/>
              <a:gd name="T44" fmla="*/ 63 w 65"/>
              <a:gd name="T45" fmla="*/ 40 h 48"/>
              <a:gd name="T46" fmla="*/ 56 w 65"/>
              <a:gd name="T47" fmla="*/ 46 h 48"/>
              <a:gd name="T48" fmla="*/ 48 w 65"/>
              <a:gd name="T49" fmla="*/ 48 h 48"/>
              <a:gd name="T50" fmla="*/ 43 w 65"/>
              <a:gd name="T51" fmla="*/ 48 h 48"/>
              <a:gd name="T52" fmla="*/ 39 w 65"/>
              <a:gd name="T53" fmla="*/ 46 h 48"/>
              <a:gd name="T54" fmla="*/ 36 w 65"/>
              <a:gd name="T55" fmla="*/ 43 h 48"/>
              <a:gd name="T56" fmla="*/ 32 w 65"/>
              <a:gd name="T57" fmla="*/ 39 h 48"/>
              <a:gd name="T58" fmla="*/ 29 w 65"/>
              <a:gd name="T59" fmla="*/ 43 h 48"/>
              <a:gd name="T60" fmla="*/ 26 w 65"/>
              <a:gd name="T61" fmla="*/ 46 h 48"/>
              <a:gd name="T62" fmla="*/ 21 w 65"/>
              <a:gd name="T63" fmla="*/ 48 h 48"/>
              <a:gd name="T64" fmla="*/ 17 w 65"/>
              <a:gd name="T65" fmla="*/ 48 h 48"/>
              <a:gd name="T66" fmla="*/ 8 w 65"/>
              <a:gd name="T67" fmla="*/ 46 h 48"/>
              <a:gd name="T68" fmla="*/ 2 w 65"/>
              <a:gd name="T69" fmla="*/ 40 h 48"/>
              <a:gd name="T70" fmla="*/ 0 w 65"/>
              <a:gd name="T71" fmla="*/ 30 h 48"/>
              <a:gd name="T72" fmla="*/ 6 w 65"/>
              <a:gd name="T73" fmla="*/ 30 h 48"/>
              <a:gd name="T74" fmla="*/ 7 w 65"/>
              <a:gd name="T75" fmla="*/ 35 h 48"/>
              <a:gd name="T76" fmla="*/ 8 w 65"/>
              <a:gd name="T77" fmla="*/ 37 h 48"/>
              <a:gd name="T78" fmla="*/ 9 w 65"/>
              <a:gd name="T79" fmla="*/ 39 h 48"/>
              <a:gd name="T80" fmla="*/ 12 w 65"/>
              <a:gd name="T81" fmla="*/ 40 h 48"/>
              <a:gd name="T82" fmla="*/ 14 w 65"/>
              <a:gd name="T83" fmla="*/ 40 h 48"/>
              <a:gd name="T84" fmla="*/ 16 w 65"/>
              <a:gd name="T85" fmla="*/ 41 h 48"/>
              <a:gd name="T86" fmla="*/ 17 w 65"/>
              <a:gd name="T87" fmla="*/ 41 h 48"/>
              <a:gd name="T88" fmla="*/ 21 w 65"/>
              <a:gd name="T89" fmla="*/ 40 h 48"/>
              <a:gd name="T90" fmla="*/ 24 w 65"/>
              <a:gd name="T91" fmla="*/ 38 h 48"/>
              <a:gd name="T92" fmla="*/ 26 w 65"/>
              <a:gd name="T93" fmla="*/ 36 h 48"/>
              <a:gd name="T94" fmla="*/ 28 w 65"/>
              <a:gd name="T95" fmla="*/ 31 h 48"/>
              <a:gd name="T96" fmla="*/ 28 w 65"/>
              <a:gd name="T97" fmla="*/ 28 h 48"/>
              <a:gd name="T98" fmla="*/ 28 w 65"/>
              <a:gd name="T99" fmla="*/ 25 h 48"/>
              <a:gd name="T100" fmla="*/ 27 w 65"/>
              <a:gd name="T101" fmla="*/ 23 h 48"/>
              <a:gd name="T102" fmla="*/ 18 w 65"/>
              <a:gd name="T103" fmla="*/ 19 h 48"/>
              <a:gd name="T104" fmla="*/ 12 w 65"/>
              <a:gd name="T105" fmla="*/ 16 h 48"/>
              <a:gd name="T106" fmla="*/ 9 w 65"/>
              <a:gd name="T107" fmla="*/ 11 h 48"/>
              <a:gd name="T108" fmla="*/ 13 w 65"/>
              <a:gd name="T109" fmla="*/ 5 h 48"/>
              <a:gd name="T110" fmla="*/ 20 w 65"/>
              <a:gd name="T111" fmla="*/ 1 h 48"/>
              <a:gd name="T112" fmla="*/ 32 w 65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5" h="48">
                <a:moveTo>
                  <a:pt x="32" y="0"/>
                </a:moveTo>
                <a:lnTo>
                  <a:pt x="44" y="1"/>
                </a:lnTo>
                <a:lnTo>
                  <a:pt x="52" y="5"/>
                </a:lnTo>
                <a:lnTo>
                  <a:pt x="55" y="11"/>
                </a:lnTo>
                <a:lnTo>
                  <a:pt x="53" y="16"/>
                </a:lnTo>
                <a:lnTo>
                  <a:pt x="46" y="19"/>
                </a:lnTo>
                <a:lnTo>
                  <a:pt x="37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39" y="36"/>
                </a:lnTo>
                <a:lnTo>
                  <a:pt x="41" y="38"/>
                </a:lnTo>
                <a:lnTo>
                  <a:pt x="43" y="40"/>
                </a:lnTo>
                <a:lnTo>
                  <a:pt x="48" y="41"/>
                </a:lnTo>
                <a:lnTo>
                  <a:pt x="49" y="41"/>
                </a:lnTo>
                <a:lnTo>
                  <a:pt x="51" y="40"/>
                </a:lnTo>
                <a:lnTo>
                  <a:pt x="53" y="40"/>
                </a:lnTo>
                <a:lnTo>
                  <a:pt x="55" y="39"/>
                </a:lnTo>
                <a:lnTo>
                  <a:pt x="56" y="37"/>
                </a:lnTo>
                <a:lnTo>
                  <a:pt x="57" y="35"/>
                </a:lnTo>
                <a:lnTo>
                  <a:pt x="58" y="30"/>
                </a:lnTo>
                <a:lnTo>
                  <a:pt x="65" y="30"/>
                </a:lnTo>
                <a:lnTo>
                  <a:pt x="63" y="40"/>
                </a:lnTo>
                <a:lnTo>
                  <a:pt x="56" y="46"/>
                </a:lnTo>
                <a:lnTo>
                  <a:pt x="48" y="48"/>
                </a:lnTo>
                <a:lnTo>
                  <a:pt x="43" y="48"/>
                </a:lnTo>
                <a:lnTo>
                  <a:pt x="39" y="46"/>
                </a:lnTo>
                <a:lnTo>
                  <a:pt x="36" y="43"/>
                </a:lnTo>
                <a:lnTo>
                  <a:pt x="32" y="39"/>
                </a:lnTo>
                <a:lnTo>
                  <a:pt x="29" y="43"/>
                </a:lnTo>
                <a:lnTo>
                  <a:pt x="26" y="46"/>
                </a:lnTo>
                <a:lnTo>
                  <a:pt x="21" y="48"/>
                </a:lnTo>
                <a:lnTo>
                  <a:pt x="17" y="48"/>
                </a:lnTo>
                <a:lnTo>
                  <a:pt x="8" y="46"/>
                </a:lnTo>
                <a:lnTo>
                  <a:pt x="2" y="40"/>
                </a:lnTo>
                <a:lnTo>
                  <a:pt x="0" y="30"/>
                </a:lnTo>
                <a:lnTo>
                  <a:pt x="6" y="30"/>
                </a:lnTo>
                <a:lnTo>
                  <a:pt x="7" y="35"/>
                </a:lnTo>
                <a:lnTo>
                  <a:pt x="8" y="37"/>
                </a:lnTo>
                <a:lnTo>
                  <a:pt x="9" y="39"/>
                </a:lnTo>
                <a:lnTo>
                  <a:pt x="12" y="40"/>
                </a:lnTo>
                <a:lnTo>
                  <a:pt x="14" y="40"/>
                </a:lnTo>
                <a:lnTo>
                  <a:pt x="16" y="41"/>
                </a:lnTo>
                <a:lnTo>
                  <a:pt x="17" y="41"/>
                </a:lnTo>
                <a:lnTo>
                  <a:pt x="21" y="40"/>
                </a:lnTo>
                <a:lnTo>
                  <a:pt x="24" y="38"/>
                </a:lnTo>
                <a:lnTo>
                  <a:pt x="26" y="36"/>
                </a:lnTo>
                <a:lnTo>
                  <a:pt x="28" y="31"/>
                </a:lnTo>
                <a:lnTo>
                  <a:pt x="28" y="28"/>
                </a:lnTo>
                <a:lnTo>
                  <a:pt x="28" y="25"/>
                </a:lnTo>
                <a:lnTo>
                  <a:pt x="27" y="23"/>
                </a:lnTo>
                <a:lnTo>
                  <a:pt x="18" y="19"/>
                </a:lnTo>
                <a:lnTo>
                  <a:pt x="12" y="16"/>
                </a:lnTo>
                <a:lnTo>
                  <a:pt x="9" y="11"/>
                </a:lnTo>
                <a:lnTo>
                  <a:pt x="13" y="5"/>
                </a:lnTo>
                <a:lnTo>
                  <a:pt x="20" y="1"/>
                </a:lnTo>
                <a:lnTo>
                  <a:pt x="3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34</xdr:col>
      <xdr:colOff>428625</xdr:colOff>
      <xdr:row>1</xdr:row>
      <xdr:rowOff>528638</xdr:rowOff>
    </xdr:from>
    <xdr:to>
      <xdr:col>35</xdr:col>
      <xdr:colOff>66675</xdr:colOff>
      <xdr:row>3</xdr:row>
      <xdr:rowOff>52388</xdr:rowOff>
    </xdr:to>
    <xdr:grpSp>
      <xdr:nvGrpSpPr>
        <xdr:cNvPr id="194" name="Month 12" descr="Pink bear face" title="Month 12 navigation button">
          <a:hlinkClick xmlns:r="http://schemas.openxmlformats.org/officeDocument/2006/relationships" r:id="rId12" tooltip="Click to view Month 12"/>
          <a:extLst>
            <a:ext uri="{FF2B5EF4-FFF2-40B4-BE49-F238E27FC236}">
              <a16:creationId xmlns:a16="http://schemas.microsoft.com/office/drawing/2014/main" id="{00000000-0008-0000-0800-0000C2000000}"/>
            </a:ext>
          </a:extLst>
        </xdr:cNvPr>
        <xdr:cNvGrpSpPr/>
      </xdr:nvGrpSpPr>
      <xdr:grpSpPr>
        <a:xfrm>
          <a:off x="12601575" y="747713"/>
          <a:ext cx="400050" cy="295275"/>
          <a:chOff x="12611100" y="757238"/>
          <a:chExt cx="400050" cy="295275"/>
        </a:xfrm>
      </xdr:grpSpPr>
      <xdr:sp macro="" textlink="">
        <xdr:nvSpPr>
          <xdr:cNvPr id="195" name="Freeform 60">
            <a:hlinkClick xmlns:r="http://schemas.openxmlformats.org/officeDocument/2006/relationships" r:id="rId12" tooltip="Show Month #12"/>
            <a:extLst>
              <a:ext uri="{FF2B5EF4-FFF2-40B4-BE49-F238E27FC236}">
                <a16:creationId xmlns:a16="http://schemas.microsoft.com/office/drawing/2014/main" id="{00000000-0008-0000-0800-0000C3000000}"/>
              </a:ext>
            </a:extLst>
          </xdr:cNvPr>
          <xdr:cNvSpPr>
            <a:spLocks noEditPoints="1"/>
          </xdr:cNvSpPr>
        </xdr:nvSpPr>
        <xdr:spPr bwMode="auto">
          <a:xfrm>
            <a:off x="12611100" y="757238"/>
            <a:ext cx="400050" cy="295275"/>
          </a:xfrm>
          <a:custGeom>
            <a:avLst/>
            <a:gdLst>
              <a:gd name="T0" fmla="*/ 214 w 458"/>
              <a:gd name="T1" fmla="*/ 185 h 345"/>
              <a:gd name="T2" fmla="*/ 190 w 458"/>
              <a:gd name="T3" fmla="*/ 202 h 345"/>
              <a:gd name="T4" fmla="*/ 180 w 458"/>
              <a:gd name="T5" fmla="*/ 232 h 345"/>
              <a:gd name="T6" fmla="*/ 190 w 458"/>
              <a:gd name="T7" fmla="*/ 260 h 345"/>
              <a:gd name="T8" fmla="*/ 214 w 458"/>
              <a:gd name="T9" fmla="*/ 279 h 345"/>
              <a:gd name="T10" fmla="*/ 244 w 458"/>
              <a:gd name="T11" fmla="*/ 279 h 345"/>
              <a:gd name="T12" fmla="*/ 268 w 458"/>
              <a:gd name="T13" fmla="*/ 260 h 345"/>
              <a:gd name="T14" fmla="*/ 278 w 458"/>
              <a:gd name="T15" fmla="*/ 232 h 345"/>
              <a:gd name="T16" fmla="*/ 268 w 458"/>
              <a:gd name="T17" fmla="*/ 202 h 345"/>
              <a:gd name="T18" fmla="*/ 244 w 458"/>
              <a:gd name="T19" fmla="*/ 185 h 345"/>
              <a:gd name="T20" fmla="*/ 341 w 458"/>
              <a:gd name="T21" fmla="*/ 166 h 345"/>
              <a:gd name="T22" fmla="*/ 323 w 458"/>
              <a:gd name="T23" fmla="*/ 177 h 345"/>
              <a:gd name="T24" fmla="*/ 323 w 458"/>
              <a:gd name="T25" fmla="*/ 199 h 345"/>
              <a:gd name="T26" fmla="*/ 341 w 458"/>
              <a:gd name="T27" fmla="*/ 209 h 345"/>
              <a:gd name="T28" fmla="*/ 360 w 458"/>
              <a:gd name="T29" fmla="*/ 199 h 345"/>
              <a:gd name="T30" fmla="*/ 360 w 458"/>
              <a:gd name="T31" fmla="*/ 177 h 345"/>
              <a:gd name="T32" fmla="*/ 341 w 458"/>
              <a:gd name="T33" fmla="*/ 166 h 345"/>
              <a:gd name="T34" fmla="*/ 106 w 458"/>
              <a:gd name="T35" fmla="*/ 170 h 345"/>
              <a:gd name="T36" fmla="*/ 95 w 458"/>
              <a:gd name="T37" fmla="*/ 188 h 345"/>
              <a:gd name="T38" fmla="*/ 106 w 458"/>
              <a:gd name="T39" fmla="*/ 207 h 345"/>
              <a:gd name="T40" fmla="*/ 128 w 458"/>
              <a:gd name="T41" fmla="*/ 207 h 345"/>
              <a:gd name="T42" fmla="*/ 139 w 458"/>
              <a:gd name="T43" fmla="*/ 188 h 345"/>
              <a:gd name="T44" fmla="*/ 128 w 458"/>
              <a:gd name="T45" fmla="*/ 170 h 345"/>
              <a:gd name="T46" fmla="*/ 68 w 458"/>
              <a:gd name="T47" fmla="*/ 0 h 345"/>
              <a:gd name="T48" fmla="*/ 104 w 458"/>
              <a:gd name="T49" fmla="*/ 10 h 345"/>
              <a:gd name="T50" fmla="*/ 129 w 458"/>
              <a:gd name="T51" fmla="*/ 34 h 345"/>
              <a:gd name="T52" fmla="*/ 164 w 458"/>
              <a:gd name="T53" fmla="*/ 37 h 345"/>
              <a:gd name="T54" fmla="*/ 229 w 458"/>
              <a:gd name="T55" fmla="*/ 26 h 345"/>
              <a:gd name="T56" fmla="*/ 295 w 458"/>
              <a:gd name="T57" fmla="*/ 37 h 345"/>
              <a:gd name="T58" fmla="*/ 329 w 458"/>
              <a:gd name="T59" fmla="*/ 34 h 345"/>
              <a:gd name="T60" fmla="*/ 354 w 458"/>
              <a:gd name="T61" fmla="*/ 10 h 345"/>
              <a:gd name="T62" fmla="*/ 390 w 458"/>
              <a:gd name="T63" fmla="*/ 0 h 345"/>
              <a:gd name="T64" fmla="*/ 424 w 458"/>
              <a:gd name="T65" fmla="*/ 8 h 345"/>
              <a:gd name="T66" fmla="*/ 448 w 458"/>
              <a:gd name="T67" fmla="*/ 29 h 345"/>
              <a:gd name="T68" fmla="*/ 458 w 458"/>
              <a:gd name="T69" fmla="*/ 60 h 345"/>
              <a:gd name="T70" fmla="*/ 445 w 458"/>
              <a:gd name="T71" fmla="*/ 96 h 345"/>
              <a:gd name="T72" fmla="*/ 413 w 458"/>
              <a:gd name="T73" fmla="*/ 117 h 345"/>
              <a:gd name="T74" fmla="*/ 400 w 458"/>
              <a:gd name="T75" fmla="*/ 141 h 345"/>
              <a:gd name="T76" fmla="*/ 408 w 458"/>
              <a:gd name="T77" fmla="*/ 185 h 345"/>
              <a:gd name="T78" fmla="*/ 396 w 458"/>
              <a:gd name="T79" fmla="*/ 242 h 345"/>
              <a:gd name="T80" fmla="*/ 365 w 458"/>
              <a:gd name="T81" fmla="*/ 288 h 345"/>
              <a:gd name="T82" fmla="*/ 320 w 458"/>
              <a:gd name="T83" fmla="*/ 323 h 345"/>
              <a:gd name="T84" fmla="*/ 261 w 458"/>
              <a:gd name="T85" fmla="*/ 343 h 345"/>
              <a:gd name="T86" fmla="*/ 197 w 458"/>
              <a:gd name="T87" fmla="*/ 343 h 345"/>
              <a:gd name="T88" fmla="*/ 139 w 458"/>
              <a:gd name="T89" fmla="*/ 323 h 345"/>
              <a:gd name="T90" fmla="*/ 93 w 458"/>
              <a:gd name="T91" fmla="*/ 288 h 345"/>
              <a:gd name="T92" fmla="*/ 62 w 458"/>
              <a:gd name="T93" fmla="*/ 242 h 345"/>
              <a:gd name="T94" fmla="*/ 51 w 458"/>
              <a:gd name="T95" fmla="*/ 185 h 345"/>
              <a:gd name="T96" fmla="*/ 58 w 458"/>
              <a:gd name="T97" fmla="*/ 141 h 345"/>
              <a:gd name="T98" fmla="*/ 45 w 458"/>
              <a:gd name="T99" fmla="*/ 117 h 345"/>
              <a:gd name="T100" fmla="*/ 13 w 458"/>
              <a:gd name="T101" fmla="*/ 96 h 345"/>
              <a:gd name="T102" fmla="*/ 0 w 458"/>
              <a:gd name="T103" fmla="*/ 60 h 345"/>
              <a:gd name="T104" fmla="*/ 10 w 458"/>
              <a:gd name="T105" fmla="*/ 29 h 345"/>
              <a:gd name="T106" fmla="*/ 34 w 458"/>
              <a:gd name="T107" fmla="*/ 8 h 345"/>
              <a:gd name="T108" fmla="*/ 68 w 458"/>
              <a:gd name="T109" fmla="*/ 0 h 3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8" h="345">
                <a:moveTo>
                  <a:pt x="229" y="183"/>
                </a:moveTo>
                <a:lnTo>
                  <a:pt x="214" y="185"/>
                </a:lnTo>
                <a:lnTo>
                  <a:pt x="200" y="193"/>
                </a:lnTo>
                <a:lnTo>
                  <a:pt x="190" y="202"/>
                </a:lnTo>
                <a:lnTo>
                  <a:pt x="182" y="216"/>
                </a:lnTo>
                <a:lnTo>
                  <a:pt x="180" y="232"/>
                </a:lnTo>
                <a:lnTo>
                  <a:pt x="182" y="247"/>
                </a:lnTo>
                <a:lnTo>
                  <a:pt x="190" y="260"/>
                </a:lnTo>
                <a:lnTo>
                  <a:pt x="200" y="271"/>
                </a:lnTo>
                <a:lnTo>
                  <a:pt x="214" y="279"/>
                </a:lnTo>
                <a:lnTo>
                  <a:pt x="229" y="281"/>
                </a:lnTo>
                <a:lnTo>
                  <a:pt x="244" y="279"/>
                </a:lnTo>
                <a:lnTo>
                  <a:pt x="259" y="271"/>
                </a:lnTo>
                <a:lnTo>
                  <a:pt x="268" y="260"/>
                </a:lnTo>
                <a:lnTo>
                  <a:pt x="276" y="247"/>
                </a:lnTo>
                <a:lnTo>
                  <a:pt x="278" y="232"/>
                </a:lnTo>
                <a:lnTo>
                  <a:pt x="276" y="216"/>
                </a:lnTo>
                <a:lnTo>
                  <a:pt x="268" y="202"/>
                </a:lnTo>
                <a:lnTo>
                  <a:pt x="259" y="193"/>
                </a:lnTo>
                <a:lnTo>
                  <a:pt x="244" y="185"/>
                </a:lnTo>
                <a:lnTo>
                  <a:pt x="229" y="183"/>
                </a:lnTo>
                <a:close/>
                <a:moveTo>
                  <a:pt x="341" y="166"/>
                </a:moveTo>
                <a:lnTo>
                  <a:pt x="330" y="170"/>
                </a:lnTo>
                <a:lnTo>
                  <a:pt x="323" y="177"/>
                </a:lnTo>
                <a:lnTo>
                  <a:pt x="320" y="188"/>
                </a:lnTo>
                <a:lnTo>
                  <a:pt x="323" y="199"/>
                </a:lnTo>
                <a:lnTo>
                  <a:pt x="330" y="207"/>
                </a:lnTo>
                <a:lnTo>
                  <a:pt x="341" y="209"/>
                </a:lnTo>
                <a:lnTo>
                  <a:pt x="352" y="207"/>
                </a:lnTo>
                <a:lnTo>
                  <a:pt x="360" y="199"/>
                </a:lnTo>
                <a:lnTo>
                  <a:pt x="363" y="188"/>
                </a:lnTo>
                <a:lnTo>
                  <a:pt x="360" y="177"/>
                </a:lnTo>
                <a:lnTo>
                  <a:pt x="352" y="170"/>
                </a:lnTo>
                <a:lnTo>
                  <a:pt x="341" y="166"/>
                </a:lnTo>
                <a:close/>
                <a:moveTo>
                  <a:pt x="117" y="166"/>
                </a:moveTo>
                <a:lnTo>
                  <a:pt x="106" y="170"/>
                </a:lnTo>
                <a:lnTo>
                  <a:pt x="98" y="177"/>
                </a:lnTo>
                <a:lnTo>
                  <a:pt x="95" y="188"/>
                </a:lnTo>
                <a:lnTo>
                  <a:pt x="98" y="199"/>
                </a:lnTo>
                <a:lnTo>
                  <a:pt x="106" y="207"/>
                </a:lnTo>
                <a:lnTo>
                  <a:pt x="117" y="209"/>
                </a:lnTo>
                <a:lnTo>
                  <a:pt x="128" y="207"/>
                </a:lnTo>
                <a:lnTo>
                  <a:pt x="135" y="199"/>
                </a:lnTo>
                <a:lnTo>
                  <a:pt x="139" y="188"/>
                </a:lnTo>
                <a:lnTo>
                  <a:pt x="135" y="177"/>
                </a:lnTo>
                <a:lnTo>
                  <a:pt x="128" y="170"/>
                </a:lnTo>
                <a:lnTo>
                  <a:pt x="117" y="166"/>
                </a:lnTo>
                <a:close/>
                <a:moveTo>
                  <a:pt x="68" y="0"/>
                </a:moveTo>
                <a:lnTo>
                  <a:pt x="87" y="2"/>
                </a:lnTo>
                <a:lnTo>
                  <a:pt x="104" y="10"/>
                </a:lnTo>
                <a:lnTo>
                  <a:pt x="118" y="20"/>
                </a:lnTo>
                <a:lnTo>
                  <a:pt x="129" y="34"/>
                </a:lnTo>
                <a:lnTo>
                  <a:pt x="134" y="50"/>
                </a:lnTo>
                <a:lnTo>
                  <a:pt x="164" y="37"/>
                </a:lnTo>
                <a:lnTo>
                  <a:pt x="195" y="28"/>
                </a:lnTo>
                <a:lnTo>
                  <a:pt x="229" y="26"/>
                </a:lnTo>
                <a:lnTo>
                  <a:pt x="263" y="28"/>
                </a:lnTo>
                <a:lnTo>
                  <a:pt x="295" y="37"/>
                </a:lnTo>
                <a:lnTo>
                  <a:pt x="324" y="50"/>
                </a:lnTo>
                <a:lnTo>
                  <a:pt x="329" y="34"/>
                </a:lnTo>
                <a:lnTo>
                  <a:pt x="340" y="20"/>
                </a:lnTo>
                <a:lnTo>
                  <a:pt x="354" y="10"/>
                </a:lnTo>
                <a:lnTo>
                  <a:pt x="371" y="2"/>
                </a:lnTo>
                <a:lnTo>
                  <a:pt x="390" y="0"/>
                </a:lnTo>
                <a:lnTo>
                  <a:pt x="408" y="2"/>
                </a:lnTo>
                <a:lnTo>
                  <a:pt x="424" y="8"/>
                </a:lnTo>
                <a:lnTo>
                  <a:pt x="438" y="17"/>
                </a:lnTo>
                <a:lnTo>
                  <a:pt x="448" y="29"/>
                </a:lnTo>
                <a:lnTo>
                  <a:pt x="456" y="44"/>
                </a:lnTo>
                <a:lnTo>
                  <a:pt x="458" y="60"/>
                </a:lnTo>
                <a:lnTo>
                  <a:pt x="455" y="79"/>
                </a:lnTo>
                <a:lnTo>
                  <a:pt x="445" y="96"/>
                </a:lnTo>
                <a:lnTo>
                  <a:pt x="431" y="109"/>
                </a:lnTo>
                <a:lnTo>
                  <a:pt x="413" y="117"/>
                </a:lnTo>
                <a:lnTo>
                  <a:pt x="393" y="121"/>
                </a:lnTo>
                <a:lnTo>
                  <a:pt x="400" y="141"/>
                </a:lnTo>
                <a:lnTo>
                  <a:pt x="406" y="163"/>
                </a:lnTo>
                <a:lnTo>
                  <a:pt x="408" y="185"/>
                </a:lnTo>
                <a:lnTo>
                  <a:pt x="405" y="214"/>
                </a:lnTo>
                <a:lnTo>
                  <a:pt x="396" y="242"/>
                </a:lnTo>
                <a:lnTo>
                  <a:pt x="383" y="265"/>
                </a:lnTo>
                <a:lnTo>
                  <a:pt x="365" y="288"/>
                </a:lnTo>
                <a:lnTo>
                  <a:pt x="344" y="308"/>
                </a:lnTo>
                <a:lnTo>
                  <a:pt x="320" y="323"/>
                </a:lnTo>
                <a:lnTo>
                  <a:pt x="291" y="335"/>
                </a:lnTo>
                <a:lnTo>
                  <a:pt x="261" y="343"/>
                </a:lnTo>
                <a:lnTo>
                  <a:pt x="229" y="345"/>
                </a:lnTo>
                <a:lnTo>
                  <a:pt x="197" y="343"/>
                </a:lnTo>
                <a:lnTo>
                  <a:pt x="167" y="335"/>
                </a:lnTo>
                <a:lnTo>
                  <a:pt x="139" y="323"/>
                </a:lnTo>
                <a:lnTo>
                  <a:pt x="115" y="308"/>
                </a:lnTo>
                <a:lnTo>
                  <a:pt x="93" y="288"/>
                </a:lnTo>
                <a:lnTo>
                  <a:pt x="75" y="265"/>
                </a:lnTo>
                <a:lnTo>
                  <a:pt x="62" y="242"/>
                </a:lnTo>
                <a:lnTo>
                  <a:pt x="54" y="214"/>
                </a:lnTo>
                <a:lnTo>
                  <a:pt x="51" y="185"/>
                </a:lnTo>
                <a:lnTo>
                  <a:pt x="53" y="163"/>
                </a:lnTo>
                <a:lnTo>
                  <a:pt x="58" y="141"/>
                </a:lnTo>
                <a:lnTo>
                  <a:pt x="67" y="121"/>
                </a:lnTo>
                <a:lnTo>
                  <a:pt x="45" y="117"/>
                </a:lnTo>
                <a:lnTo>
                  <a:pt x="27" y="109"/>
                </a:lnTo>
                <a:lnTo>
                  <a:pt x="13" y="96"/>
                </a:lnTo>
                <a:lnTo>
                  <a:pt x="3" y="79"/>
                </a:lnTo>
                <a:lnTo>
                  <a:pt x="0" y="60"/>
                </a:lnTo>
                <a:lnTo>
                  <a:pt x="2" y="44"/>
                </a:lnTo>
                <a:lnTo>
                  <a:pt x="10" y="29"/>
                </a:lnTo>
                <a:lnTo>
                  <a:pt x="20" y="17"/>
                </a:lnTo>
                <a:lnTo>
                  <a:pt x="34" y="8"/>
                </a:lnTo>
                <a:lnTo>
                  <a:pt x="50" y="2"/>
                </a:lnTo>
                <a:lnTo>
                  <a:pt x="68" y="0"/>
                </a:lnTo>
                <a:close/>
              </a:path>
            </a:pathLst>
          </a:custGeom>
          <a:solidFill>
            <a:schemeClr val="accent6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6" name="Freeform 61">
            <a:extLst>
              <a:ext uri="{FF2B5EF4-FFF2-40B4-BE49-F238E27FC236}">
                <a16:creationId xmlns:a16="http://schemas.microsoft.com/office/drawing/2014/main" id="{00000000-0008-0000-0800-0000C4000000}"/>
              </a:ext>
            </a:extLst>
          </xdr:cNvPr>
          <xdr:cNvSpPr>
            <a:spLocks/>
          </xdr:cNvSpPr>
        </xdr:nvSpPr>
        <xdr:spPr bwMode="auto">
          <a:xfrm>
            <a:off x="12696825" y="900113"/>
            <a:ext cx="38100" cy="38100"/>
          </a:xfrm>
          <a:custGeom>
            <a:avLst/>
            <a:gdLst>
              <a:gd name="T0" fmla="*/ 22 w 44"/>
              <a:gd name="T1" fmla="*/ 0 h 43"/>
              <a:gd name="T2" fmla="*/ 33 w 44"/>
              <a:gd name="T3" fmla="*/ 4 h 43"/>
              <a:gd name="T4" fmla="*/ 40 w 44"/>
              <a:gd name="T5" fmla="*/ 11 h 43"/>
              <a:gd name="T6" fmla="*/ 44 w 44"/>
              <a:gd name="T7" fmla="*/ 22 h 43"/>
              <a:gd name="T8" fmla="*/ 40 w 44"/>
              <a:gd name="T9" fmla="*/ 33 h 43"/>
              <a:gd name="T10" fmla="*/ 33 w 44"/>
              <a:gd name="T11" fmla="*/ 41 h 43"/>
              <a:gd name="T12" fmla="*/ 22 w 44"/>
              <a:gd name="T13" fmla="*/ 43 h 43"/>
              <a:gd name="T14" fmla="*/ 11 w 44"/>
              <a:gd name="T15" fmla="*/ 41 h 43"/>
              <a:gd name="T16" fmla="*/ 3 w 44"/>
              <a:gd name="T17" fmla="*/ 33 h 43"/>
              <a:gd name="T18" fmla="*/ 0 w 44"/>
              <a:gd name="T19" fmla="*/ 22 h 43"/>
              <a:gd name="T20" fmla="*/ 3 w 44"/>
              <a:gd name="T21" fmla="*/ 11 h 43"/>
              <a:gd name="T22" fmla="*/ 11 w 44"/>
              <a:gd name="T23" fmla="*/ 4 h 43"/>
              <a:gd name="T24" fmla="*/ 22 w 44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4" h="43">
                <a:moveTo>
                  <a:pt x="22" y="0"/>
                </a:moveTo>
                <a:lnTo>
                  <a:pt x="33" y="4"/>
                </a:lnTo>
                <a:lnTo>
                  <a:pt x="40" y="11"/>
                </a:lnTo>
                <a:lnTo>
                  <a:pt x="44" y="22"/>
                </a:lnTo>
                <a:lnTo>
                  <a:pt x="40" y="33"/>
                </a:lnTo>
                <a:lnTo>
                  <a:pt x="33" y="41"/>
                </a:lnTo>
                <a:lnTo>
                  <a:pt x="22" y="43"/>
                </a:lnTo>
                <a:lnTo>
                  <a:pt x="11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1" y="4"/>
                </a:lnTo>
                <a:lnTo>
                  <a:pt x="22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7" name="Freeform 62">
            <a:extLst>
              <a:ext uri="{FF2B5EF4-FFF2-40B4-BE49-F238E27FC236}">
                <a16:creationId xmlns:a16="http://schemas.microsoft.com/office/drawing/2014/main" id="{00000000-0008-0000-0800-0000C5000000}"/>
              </a:ext>
            </a:extLst>
          </xdr:cNvPr>
          <xdr:cNvSpPr>
            <a:spLocks/>
          </xdr:cNvSpPr>
        </xdr:nvSpPr>
        <xdr:spPr bwMode="auto">
          <a:xfrm>
            <a:off x="12887325" y="900113"/>
            <a:ext cx="38100" cy="38100"/>
          </a:xfrm>
          <a:custGeom>
            <a:avLst/>
            <a:gdLst>
              <a:gd name="T0" fmla="*/ 21 w 43"/>
              <a:gd name="T1" fmla="*/ 0 h 43"/>
              <a:gd name="T2" fmla="*/ 32 w 43"/>
              <a:gd name="T3" fmla="*/ 4 h 43"/>
              <a:gd name="T4" fmla="*/ 40 w 43"/>
              <a:gd name="T5" fmla="*/ 11 h 43"/>
              <a:gd name="T6" fmla="*/ 43 w 43"/>
              <a:gd name="T7" fmla="*/ 22 h 43"/>
              <a:gd name="T8" fmla="*/ 40 w 43"/>
              <a:gd name="T9" fmla="*/ 33 h 43"/>
              <a:gd name="T10" fmla="*/ 32 w 43"/>
              <a:gd name="T11" fmla="*/ 41 h 43"/>
              <a:gd name="T12" fmla="*/ 21 w 43"/>
              <a:gd name="T13" fmla="*/ 43 h 43"/>
              <a:gd name="T14" fmla="*/ 10 w 43"/>
              <a:gd name="T15" fmla="*/ 41 h 43"/>
              <a:gd name="T16" fmla="*/ 3 w 43"/>
              <a:gd name="T17" fmla="*/ 33 h 43"/>
              <a:gd name="T18" fmla="*/ 0 w 43"/>
              <a:gd name="T19" fmla="*/ 22 h 43"/>
              <a:gd name="T20" fmla="*/ 3 w 43"/>
              <a:gd name="T21" fmla="*/ 11 h 43"/>
              <a:gd name="T22" fmla="*/ 10 w 43"/>
              <a:gd name="T23" fmla="*/ 4 h 43"/>
              <a:gd name="T24" fmla="*/ 21 w 43"/>
              <a:gd name="T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43" h="43">
                <a:moveTo>
                  <a:pt x="21" y="0"/>
                </a:moveTo>
                <a:lnTo>
                  <a:pt x="32" y="4"/>
                </a:lnTo>
                <a:lnTo>
                  <a:pt x="40" y="11"/>
                </a:lnTo>
                <a:lnTo>
                  <a:pt x="43" y="22"/>
                </a:lnTo>
                <a:lnTo>
                  <a:pt x="40" y="33"/>
                </a:lnTo>
                <a:lnTo>
                  <a:pt x="32" y="41"/>
                </a:lnTo>
                <a:lnTo>
                  <a:pt x="21" y="43"/>
                </a:lnTo>
                <a:lnTo>
                  <a:pt x="10" y="41"/>
                </a:lnTo>
                <a:lnTo>
                  <a:pt x="3" y="33"/>
                </a:lnTo>
                <a:lnTo>
                  <a:pt x="0" y="22"/>
                </a:lnTo>
                <a:lnTo>
                  <a:pt x="3" y="11"/>
                </a:lnTo>
                <a:lnTo>
                  <a:pt x="10" y="4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8" name="Freeform 63">
            <a:extLst>
              <a:ext uri="{FF2B5EF4-FFF2-40B4-BE49-F238E27FC236}">
                <a16:creationId xmlns:a16="http://schemas.microsoft.com/office/drawing/2014/main" id="{00000000-0008-0000-0800-0000C6000000}"/>
              </a:ext>
            </a:extLst>
          </xdr:cNvPr>
          <xdr:cNvSpPr>
            <a:spLocks noEditPoints="1"/>
          </xdr:cNvSpPr>
        </xdr:nvSpPr>
        <xdr:spPr bwMode="auto">
          <a:xfrm>
            <a:off x="12773025" y="909638"/>
            <a:ext cx="85725" cy="85725"/>
          </a:xfrm>
          <a:custGeom>
            <a:avLst/>
            <a:gdLst>
              <a:gd name="T0" fmla="*/ 37 w 98"/>
              <a:gd name="T1" fmla="*/ 27 h 98"/>
              <a:gd name="T2" fmla="*/ 26 w 98"/>
              <a:gd name="T3" fmla="*/ 37 h 98"/>
              <a:gd name="T4" fmla="*/ 35 w 98"/>
              <a:gd name="T5" fmla="*/ 45 h 98"/>
              <a:gd name="T6" fmla="*/ 45 w 98"/>
              <a:gd name="T7" fmla="*/ 51 h 98"/>
              <a:gd name="T8" fmla="*/ 45 w 98"/>
              <a:gd name="T9" fmla="*/ 57 h 98"/>
              <a:gd name="T10" fmla="*/ 40 w 98"/>
              <a:gd name="T11" fmla="*/ 64 h 98"/>
              <a:gd name="T12" fmla="*/ 34 w 98"/>
              <a:gd name="T13" fmla="*/ 67 h 98"/>
              <a:gd name="T14" fmla="*/ 31 w 98"/>
              <a:gd name="T15" fmla="*/ 66 h 98"/>
              <a:gd name="T16" fmla="*/ 26 w 98"/>
              <a:gd name="T17" fmla="*/ 65 h 98"/>
              <a:gd name="T18" fmla="*/ 24 w 98"/>
              <a:gd name="T19" fmla="*/ 61 h 98"/>
              <a:gd name="T20" fmla="*/ 16 w 98"/>
              <a:gd name="T21" fmla="*/ 56 h 98"/>
              <a:gd name="T22" fmla="*/ 25 w 98"/>
              <a:gd name="T23" fmla="*/ 72 h 98"/>
              <a:gd name="T24" fmla="*/ 38 w 98"/>
              <a:gd name="T25" fmla="*/ 74 h 98"/>
              <a:gd name="T26" fmla="*/ 46 w 98"/>
              <a:gd name="T27" fmla="*/ 69 h 98"/>
              <a:gd name="T28" fmla="*/ 52 w 98"/>
              <a:gd name="T29" fmla="*/ 69 h 98"/>
              <a:gd name="T30" fmla="*/ 60 w 98"/>
              <a:gd name="T31" fmla="*/ 74 h 98"/>
              <a:gd name="T32" fmla="*/ 73 w 98"/>
              <a:gd name="T33" fmla="*/ 72 h 98"/>
              <a:gd name="T34" fmla="*/ 82 w 98"/>
              <a:gd name="T35" fmla="*/ 56 h 98"/>
              <a:gd name="T36" fmla="*/ 74 w 98"/>
              <a:gd name="T37" fmla="*/ 61 h 98"/>
              <a:gd name="T38" fmla="*/ 72 w 98"/>
              <a:gd name="T39" fmla="*/ 65 h 98"/>
              <a:gd name="T40" fmla="*/ 68 w 98"/>
              <a:gd name="T41" fmla="*/ 66 h 98"/>
              <a:gd name="T42" fmla="*/ 64 w 98"/>
              <a:gd name="T43" fmla="*/ 67 h 98"/>
              <a:gd name="T44" fmla="*/ 58 w 98"/>
              <a:gd name="T45" fmla="*/ 64 h 98"/>
              <a:gd name="T46" fmla="*/ 53 w 98"/>
              <a:gd name="T47" fmla="*/ 57 h 98"/>
              <a:gd name="T48" fmla="*/ 53 w 98"/>
              <a:gd name="T49" fmla="*/ 51 h 98"/>
              <a:gd name="T50" fmla="*/ 63 w 98"/>
              <a:gd name="T51" fmla="*/ 45 h 98"/>
              <a:gd name="T52" fmla="*/ 72 w 98"/>
              <a:gd name="T53" fmla="*/ 37 h 98"/>
              <a:gd name="T54" fmla="*/ 61 w 98"/>
              <a:gd name="T55" fmla="*/ 27 h 98"/>
              <a:gd name="T56" fmla="*/ 49 w 98"/>
              <a:gd name="T57" fmla="*/ 0 h 98"/>
              <a:gd name="T58" fmla="*/ 79 w 98"/>
              <a:gd name="T59" fmla="*/ 10 h 98"/>
              <a:gd name="T60" fmla="*/ 96 w 98"/>
              <a:gd name="T61" fmla="*/ 33 h 98"/>
              <a:gd name="T62" fmla="*/ 96 w 98"/>
              <a:gd name="T63" fmla="*/ 64 h 98"/>
              <a:gd name="T64" fmla="*/ 79 w 98"/>
              <a:gd name="T65" fmla="*/ 88 h 98"/>
              <a:gd name="T66" fmla="*/ 49 w 98"/>
              <a:gd name="T67" fmla="*/ 98 h 98"/>
              <a:gd name="T68" fmla="*/ 20 w 98"/>
              <a:gd name="T69" fmla="*/ 88 h 98"/>
              <a:gd name="T70" fmla="*/ 2 w 98"/>
              <a:gd name="T71" fmla="*/ 64 h 98"/>
              <a:gd name="T72" fmla="*/ 2 w 98"/>
              <a:gd name="T73" fmla="*/ 33 h 98"/>
              <a:gd name="T74" fmla="*/ 20 w 98"/>
              <a:gd name="T75" fmla="*/ 10 h 98"/>
              <a:gd name="T76" fmla="*/ 49 w 98"/>
              <a:gd name="T77" fmla="*/ 0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8" h="98">
                <a:moveTo>
                  <a:pt x="49" y="26"/>
                </a:moveTo>
                <a:lnTo>
                  <a:pt x="37" y="27"/>
                </a:lnTo>
                <a:lnTo>
                  <a:pt x="29" y="31"/>
                </a:lnTo>
                <a:lnTo>
                  <a:pt x="26" y="37"/>
                </a:lnTo>
                <a:lnTo>
                  <a:pt x="28" y="42"/>
                </a:lnTo>
                <a:lnTo>
                  <a:pt x="35" y="45"/>
                </a:lnTo>
                <a:lnTo>
                  <a:pt x="45" y="49"/>
                </a:lnTo>
                <a:lnTo>
                  <a:pt x="45" y="51"/>
                </a:lnTo>
                <a:lnTo>
                  <a:pt x="45" y="54"/>
                </a:lnTo>
                <a:lnTo>
                  <a:pt x="45" y="57"/>
                </a:lnTo>
                <a:lnTo>
                  <a:pt x="44" y="62"/>
                </a:lnTo>
                <a:lnTo>
                  <a:pt x="40" y="64"/>
                </a:lnTo>
                <a:lnTo>
                  <a:pt x="38" y="66"/>
                </a:lnTo>
                <a:lnTo>
                  <a:pt x="34" y="67"/>
                </a:lnTo>
                <a:lnTo>
                  <a:pt x="33" y="67"/>
                </a:lnTo>
                <a:lnTo>
                  <a:pt x="31" y="66"/>
                </a:lnTo>
                <a:lnTo>
                  <a:pt x="28" y="66"/>
                </a:lnTo>
                <a:lnTo>
                  <a:pt x="26" y="65"/>
                </a:lnTo>
                <a:lnTo>
                  <a:pt x="25" y="63"/>
                </a:lnTo>
                <a:lnTo>
                  <a:pt x="24" y="61"/>
                </a:lnTo>
                <a:lnTo>
                  <a:pt x="23" y="56"/>
                </a:lnTo>
                <a:lnTo>
                  <a:pt x="16" y="56"/>
                </a:lnTo>
                <a:lnTo>
                  <a:pt x="19" y="66"/>
                </a:lnTo>
                <a:lnTo>
                  <a:pt x="25" y="72"/>
                </a:lnTo>
                <a:lnTo>
                  <a:pt x="34" y="74"/>
                </a:lnTo>
                <a:lnTo>
                  <a:pt x="38" y="74"/>
                </a:lnTo>
                <a:lnTo>
                  <a:pt x="43" y="72"/>
                </a:lnTo>
                <a:lnTo>
                  <a:pt x="46" y="69"/>
                </a:lnTo>
                <a:lnTo>
                  <a:pt x="49" y="65"/>
                </a:lnTo>
                <a:lnTo>
                  <a:pt x="52" y="69"/>
                </a:lnTo>
                <a:lnTo>
                  <a:pt x="56" y="72"/>
                </a:lnTo>
                <a:lnTo>
                  <a:pt x="60" y="74"/>
                </a:lnTo>
                <a:lnTo>
                  <a:pt x="64" y="74"/>
                </a:lnTo>
                <a:lnTo>
                  <a:pt x="73" y="72"/>
                </a:lnTo>
                <a:lnTo>
                  <a:pt x="80" y="66"/>
                </a:lnTo>
                <a:lnTo>
                  <a:pt x="82" y="56"/>
                </a:lnTo>
                <a:lnTo>
                  <a:pt x="75" y="56"/>
                </a:lnTo>
                <a:lnTo>
                  <a:pt x="74" y="61"/>
                </a:lnTo>
                <a:lnTo>
                  <a:pt x="73" y="63"/>
                </a:lnTo>
                <a:lnTo>
                  <a:pt x="72" y="65"/>
                </a:lnTo>
                <a:lnTo>
                  <a:pt x="70" y="66"/>
                </a:lnTo>
                <a:lnTo>
                  <a:pt x="68" y="66"/>
                </a:lnTo>
                <a:lnTo>
                  <a:pt x="65" y="67"/>
                </a:lnTo>
                <a:lnTo>
                  <a:pt x="64" y="67"/>
                </a:lnTo>
                <a:lnTo>
                  <a:pt x="61" y="66"/>
                </a:lnTo>
                <a:lnTo>
                  <a:pt x="58" y="64"/>
                </a:lnTo>
                <a:lnTo>
                  <a:pt x="56" y="62"/>
                </a:lnTo>
                <a:lnTo>
                  <a:pt x="53" y="57"/>
                </a:lnTo>
                <a:lnTo>
                  <a:pt x="53" y="54"/>
                </a:lnTo>
                <a:lnTo>
                  <a:pt x="53" y="51"/>
                </a:lnTo>
                <a:lnTo>
                  <a:pt x="55" y="49"/>
                </a:lnTo>
                <a:lnTo>
                  <a:pt x="63" y="45"/>
                </a:lnTo>
                <a:lnTo>
                  <a:pt x="70" y="42"/>
                </a:lnTo>
                <a:lnTo>
                  <a:pt x="72" y="37"/>
                </a:lnTo>
                <a:lnTo>
                  <a:pt x="69" y="31"/>
                </a:lnTo>
                <a:lnTo>
                  <a:pt x="61" y="27"/>
                </a:lnTo>
                <a:lnTo>
                  <a:pt x="49" y="26"/>
                </a:lnTo>
                <a:close/>
                <a:moveTo>
                  <a:pt x="49" y="0"/>
                </a:moveTo>
                <a:lnTo>
                  <a:pt x="64" y="2"/>
                </a:lnTo>
                <a:lnTo>
                  <a:pt x="79" y="10"/>
                </a:lnTo>
                <a:lnTo>
                  <a:pt x="88" y="19"/>
                </a:lnTo>
                <a:lnTo>
                  <a:pt x="96" y="33"/>
                </a:lnTo>
                <a:lnTo>
                  <a:pt x="98" y="49"/>
                </a:lnTo>
                <a:lnTo>
                  <a:pt x="96" y="64"/>
                </a:lnTo>
                <a:lnTo>
                  <a:pt x="88" y="77"/>
                </a:lnTo>
                <a:lnTo>
                  <a:pt x="79" y="88"/>
                </a:lnTo>
                <a:lnTo>
                  <a:pt x="64" y="96"/>
                </a:lnTo>
                <a:lnTo>
                  <a:pt x="49" y="98"/>
                </a:lnTo>
                <a:lnTo>
                  <a:pt x="34" y="96"/>
                </a:lnTo>
                <a:lnTo>
                  <a:pt x="20" y="88"/>
                </a:lnTo>
                <a:lnTo>
                  <a:pt x="10" y="77"/>
                </a:lnTo>
                <a:lnTo>
                  <a:pt x="2" y="64"/>
                </a:lnTo>
                <a:lnTo>
                  <a:pt x="0" y="49"/>
                </a:lnTo>
                <a:lnTo>
                  <a:pt x="2" y="33"/>
                </a:lnTo>
                <a:lnTo>
                  <a:pt x="10" y="19"/>
                </a:lnTo>
                <a:lnTo>
                  <a:pt x="20" y="10"/>
                </a:lnTo>
                <a:lnTo>
                  <a:pt x="34" y="2"/>
                </a:lnTo>
                <a:lnTo>
                  <a:pt x="49" y="0"/>
                </a:lnTo>
                <a:close/>
              </a:path>
            </a:pathLst>
          </a:custGeom>
          <a:solidFill>
            <a:srgbClr val="FFFFFF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9" name="Freeform 64">
            <a:extLst>
              <a:ext uri="{FF2B5EF4-FFF2-40B4-BE49-F238E27FC236}">
                <a16:creationId xmlns:a16="http://schemas.microsoft.com/office/drawing/2014/main" id="{00000000-0008-0000-0800-0000C7000000}"/>
              </a:ext>
            </a:extLst>
          </xdr:cNvPr>
          <xdr:cNvSpPr>
            <a:spLocks/>
          </xdr:cNvSpPr>
        </xdr:nvSpPr>
        <xdr:spPr bwMode="auto">
          <a:xfrm>
            <a:off x="12782550" y="938213"/>
            <a:ext cx="57150" cy="38100"/>
          </a:xfrm>
          <a:custGeom>
            <a:avLst/>
            <a:gdLst>
              <a:gd name="T0" fmla="*/ 33 w 66"/>
              <a:gd name="T1" fmla="*/ 0 h 48"/>
              <a:gd name="T2" fmla="*/ 45 w 66"/>
              <a:gd name="T3" fmla="*/ 1 h 48"/>
              <a:gd name="T4" fmla="*/ 53 w 66"/>
              <a:gd name="T5" fmla="*/ 5 h 48"/>
              <a:gd name="T6" fmla="*/ 56 w 66"/>
              <a:gd name="T7" fmla="*/ 11 h 48"/>
              <a:gd name="T8" fmla="*/ 54 w 66"/>
              <a:gd name="T9" fmla="*/ 16 h 48"/>
              <a:gd name="T10" fmla="*/ 47 w 66"/>
              <a:gd name="T11" fmla="*/ 19 h 48"/>
              <a:gd name="T12" fmla="*/ 39 w 66"/>
              <a:gd name="T13" fmla="*/ 23 h 48"/>
              <a:gd name="T14" fmla="*/ 37 w 66"/>
              <a:gd name="T15" fmla="*/ 25 h 48"/>
              <a:gd name="T16" fmla="*/ 37 w 66"/>
              <a:gd name="T17" fmla="*/ 28 h 48"/>
              <a:gd name="T18" fmla="*/ 37 w 66"/>
              <a:gd name="T19" fmla="*/ 31 h 48"/>
              <a:gd name="T20" fmla="*/ 40 w 66"/>
              <a:gd name="T21" fmla="*/ 36 h 48"/>
              <a:gd name="T22" fmla="*/ 42 w 66"/>
              <a:gd name="T23" fmla="*/ 38 h 48"/>
              <a:gd name="T24" fmla="*/ 45 w 66"/>
              <a:gd name="T25" fmla="*/ 40 h 48"/>
              <a:gd name="T26" fmla="*/ 48 w 66"/>
              <a:gd name="T27" fmla="*/ 41 h 48"/>
              <a:gd name="T28" fmla="*/ 49 w 66"/>
              <a:gd name="T29" fmla="*/ 41 h 48"/>
              <a:gd name="T30" fmla="*/ 52 w 66"/>
              <a:gd name="T31" fmla="*/ 40 h 48"/>
              <a:gd name="T32" fmla="*/ 54 w 66"/>
              <a:gd name="T33" fmla="*/ 40 h 48"/>
              <a:gd name="T34" fmla="*/ 56 w 66"/>
              <a:gd name="T35" fmla="*/ 39 h 48"/>
              <a:gd name="T36" fmla="*/ 57 w 66"/>
              <a:gd name="T37" fmla="*/ 37 h 48"/>
              <a:gd name="T38" fmla="*/ 58 w 66"/>
              <a:gd name="T39" fmla="*/ 35 h 48"/>
              <a:gd name="T40" fmla="*/ 59 w 66"/>
              <a:gd name="T41" fmla="*/ 30 h 48"/>
              <a:gd name="T42" fmla="*/ 66 w 66"/>
              <a:gd name="T43" fmla="*/ 30 h 48"/>
              <a:gd name="T44" fmla="*/ 64 w 66"/>
              <a:gd name="T45" fmla="*/ 40 h 48"/>
              <a:gd name="T46" fmla="*/ 57 w 66"/>
              <a:gd name="T47" fmla="*/ 46 h 48"/>
              <a:gd name="T48" fmla="*/ 48 w 66"/>
              <a:gd name="T49" fmla="*/ 48 h 48"/>
              <a:gd name="T50" fmla="*/ 44 w 66"/>
              <a:gd name="T51" fmla="*/ 48 h 48"/>
              <a:gd name="T52" fmla="*/ 40 w 66"/>
              <a:gd name="T53" fmla="*/ 46 h 48"/>
              <a:gd name="T54" fmla="*/ 36 w 66"/>
              <a:gd name="T55" fmla="*/ 43 h 48"/>
              <a:gd name="T56" fmla="*/ 33 w 66"/>
              <a:gd name="T57" fmla="*/ 39 h 48"/>
              <a:gd name="T58" fmla="*/ 30 w 66"/>
              <a:gd name="T59" fmla="*/ 43 h 48"/>
              <a:gd name="T60" fmla="*/ 27 w 66"/>
              <a:gd name="T61" fmla="*/ 46 h 48"/>
              <a:gd name="T62" fmla="*/ 22 w 66"/>
              <a:gd name="T63" fmla="*/ 48 h 48"/>
              <a:gd name="T64" fmla="*/ 18 w 66"/>
              <a:gd name="T65" fmla="*/ 48 h 48"/>
              <a:gd name="T66" fmla="*/ 9 w 66"/>
              <a:gd name="T67" fmla="*/ 46 h 48"/>
              <a:gd name="T68" fmla="*/ 3 w 66"/>
              <a:gd name="T69" fmla="*/ 40 h 48"/>
              <a:gd name="T70" fmla="*/ 0 w 66"/>
              <a:gd name="T71" fmla="*/ 30 h 48"/>
              <a:gd name="T72" fmla="*/ 7 w 66"/>
              <a:gd name="T73" fmla="*/ 30 h 48"/>
              <a:gd name="T74" fmla="*/ 8 w 66"/>
              <a:gd name="T75" fmla="*/ 35 h 48"/>
              <a:gd name="T76" fmla="*/ 9 w 66"/>
              <a:gd name="T77" fmla="*/ 37 h 48"/>
              <a:gd name="T78" fmla="*/ 10 w 66"/>
              <a:gd name="T79" fmla="*/ 39 h 48"/>
              <a:gd name="T80" fmla="*/ 12 w 66"/>
              <a:gd name="T81" fmla="*/ 40 h 48"/>
              <a:gd name="T82" fmla="*/ 15 w 66"/>
              <a:gd name="T83" fmla="*/ 40 h 48"/>
              <a:gd name="T84" fmla="*/ 17 w 66"/>
              <a:gd name="T85" fmla="*/ 41 h 48"/>
              <a:gd name="T86" fmla="*/ 18 w 66"/>
              <a:gd name="T87" fmla="*/ 41 h 48"/>
              <a:gd name="T88" fmla="*/ 22 w 66"/>
              <a:gd name="T89" fmla="*/ 40 h 48"/>
              <a:gd name="T90" fmla="*/ 24 w 66"/>
              <a:gd name="T91" fmla="*/ 38 h 48"/>
              <a:gd name="T92" fmla="*/ 28 w 66"/>
              <a:gd name="T93" fmla="*/ 36 h 48"/>
              <a:gd name="T94" fmla="*/ 29 w 66"/>
              <a:gd name="T95" fmla="*/ 31 h 48"/>
              <a:gd name="T96" fmla="*/ 29 w 66"/>
              <a:gd name="T97" fmla="*/ 28 h 48"/>
              <a:gd name="T98" fmla="*/ 29 w 66"/>
              <a:gd name="T99" fmla="*/ 25 h 48"/>
              <a:gd name="T100" fmla="*/ 29 w 66"/>
              <a:gd name="T101" fmla="*/ 23 h 48"/>
              <a:gd name="T102" fmla="*/ 19 w 66"/>
              <a:gd name="T103" fmla="*/ 19 h 48"/>
              <a:gd name="T104" fmla="*/ 12 w 66"/>
              <a:gd name="T105" fmla="*/ 16 h 48"/>
              <a:gd name="T106" fmla="*/ 10 w 66"/>
              <a:gd name="T107" fmla="*/ 11 h 48"/>
              <a:gd name="T108" fmla="*/ 13 w 66"/>
              <a:gd name="T109" fmla="*/ 5 h 48"/>
              <a:gd name="T110" fmla="*/ 21 w 66"/>
              <a:gd name="T111" fmla="*/ 1 h 48"/>
              <a:gd name="T112" fmla="*/ 33 w 66"/>
              <a:gd name="T113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66" h="48">
                <a:moveTo>
                  <a:pt x="33" y="0"/>
                </a:moveTo>
                <a:lnTo>
                  <a:pt x="45" y="1"/>
                </a:lnTo>
                <a:lnTo>
                  <a:pt x="53" y="5"/>
                </a:lnTo>
                <a:lnTo>
                  <a:pt x="56" y="11"/>
                </a:lnTo>
                <a:lnTo>
                  <a:pt x="54" y="16"/>
                </a:lnTo>
                <a:lnTo>
                  <a:pt x="47" y="19"/>
                </a:lnTo>
                <a:lnTo>
                  <a:pt x="39" y="23"/>
                </a:lnTo>
                <a:lnTo>
                  <a:pt x="37" y="25"/>
                </a:lnTo>
                <a:lnTo>
                  <a:pt x="37" y="28"/>
                </a:lnTo>
                <a:lnTo>
                  <a:pt x="37" y="31"/>
                </a:lnTo>
                <a:lnTo>
                  <a:pt x="40" y="36"/>
                </a:lnTo>
                <a:lnTo>
                  <a:pt x="42" y="38"/>
                </a:lnTo>
                <a:lnTo>
                  <a:pt x="45" y="40"/>
                </a:lnTo>
                <a:lnTo>
                  <a:pt x="48" y="41"/>
                </a:lnTo>
                <a:lnTo>
                  <a:pt x="49" y="41"/>
                </a:lnTo>
                <a:lnTo>
                  <a:pt x="52" y="40"/>
                </a:lnTo>
                <a:lnTo>
                  <a:pt x="54" y="40"/>
                </a:lnTo>
                <a:lnTo>
                  <a:pt x="56" y="39"/>
                </a:lnTo>
                <a:lnTo>
                  <a:pt x="57" y="37"/>
                </a:lnTo>
                <a:lnTo>
                  <a:pt x="58" y="35"/>
                </a:lnTo>
                <a:lnTo>
                  <a:pt x="59" y="30"/>
                </a:lnTo>
                <a:lnTo>
                  <a:pt x="66" y="30"/>
                </a:lnTo>
                <a:lnTo>
                  <a:pt x="64" y="40"/>
                </a:lnTo>
                <a:lnTo>
                  <a:pt x="57" y="46"/>
                </a:lnTo>
                <a:lnTo>
                  <a:pt x="48" y="48"/>
                </a:lnTo>
                <a:lnTo>
                  <a:pt x="44" y="48"/>
                </a:lnTo>
                <a:lnTo>
                  <a:pt x="40" y="46"/>
                </a:lnTo>
                <a:lnTo>
                  <a:pt x="36" y="43"/>
                </a:lnTo>
                <a:lnTo>
                  <a:pt x="33" y="39"/>
                </a:lnTo>
                <a:lnTo>
                  <a:pt x="30" y="43"/>
                </a:lnTo>
                <a:lnTo>
                  <a:pt x="27" y="46"/>
                </a:lnTo>
                <a:lnTo>
                  <a:pt x="22" y="48"/>
                </a:lnTo>
                <a:lnTo>
                  <a:pt x="18" y="48"/>
                </a:lnTo>
                <a:lnTo>
                  <a:pt x="9" y="46"/>
                </a:lnTo>
                <a:lnTo>
                  <a:pt x="3" y="40"/>
                </a:lnTo>
                <a:lnTo>
                  <a:pt x="0" y="30"/>
                </a:lnTo>
                <a:lnTo>
                  <a:pt x="7" y="30"/>
                </a:lnTo>
                <a:lnTo>
                  <a:pt x="8" y="35"/>
                </a:lnTo>
                <a:lnTo>
                  <a:pt x="9" y="37"/>
                </a:lnTo>
                <a:lnTo>
                  <a:pt x="10" y="39"/>
                </a:lnTo>
                <a:lnTo>
                  <a:pt x="12" y="40"/>
                </a:lnTo>
                <a:lnTo>
                  <a:pt x="15" y="40"/>
                </a:lnTo>
                <a:lnTo>
                  <a:pt x="17" y="41"/>
                </a:lnTo>
                <a:lnTo>
                  <a:pt x="18" y="41"/>
                </a:lnTo>
                <a:lnTo>
                  <a:pt x="22" y="40"/>
                </a:lnTo>
                <a:lnTo>
                  <a:pt x="24" y="38"/>
                </a:lnTo>
                <a:lnTo>
                  <a:pt x="28" y="36"/>
                </a:lnTo>
                <a:lnTo>
                  <a:pt x="29" y="31"/>
                </a:lnTo>
                <a:lnTo>
                  <a:pt x="29" y="28"/>
                </a:lnTo>
                <a:lnTo>
                  <a:pt x="29" y="25"/>
                </a:lnTo>
                <a:lnTo>
                  <a:pt x="29" y="23"/>
                </a:lnTo>
                <a:lnTo>
                  <a:pt x="19" y="19"/>
                </a:lnTo>
                <a:lnTo>
                  <a:pt x="12" y="16"/>
                </a:lnTo>
                <a:lnTo>
                  <a:pt x="10" y="11"/>
                </a:lnTo>
                <a:lnTo>
                  <a:pt x="13" y="5"/>
                </a:lnTo>
                <a:lnTo>
                  <a:pt x="21" y="1"/>
                </a:lnTo>
                <a:lnTo>
                  <a:pt x="33" y="0"/>
                </a:lnTo>
                <a:close/>
              </a:path>
            </a:pathLst>
          </a:custGeom>
          <a:solidFill>
            <a:srgbClr val="000000"/>
          </a:solidFill>
          <a:ln w="0">
            <a:noFill/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27</xdr:col>
      <xdr:colOff>456471</xdr:colOff>
      <xdr:row>5</xdr:row>
      <xdr:rowOff>30214</xdr:rowOff>
    </xdr:from>
    <xdr:to>
      <xdr:col>29</xdr:col>
      <xdr:colOff>730070</xdr:colOff>
      <xdr:row>6</xdr:row>
      <xdr:rowOff>357330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FC6CD2-DD1C-4CEF-BB38-650A64360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4"/>
            </a:ext>
          </a:extLst>
        </a:blip>
        <a:stretch>
          <a:fillRect/>
        </a:stretch>
      </xdr:blipFill>
      <xdr:spPr>
        <a:xfrm rot="654722" flipH="1">
          <a:off x="9962421" y="1506589"/>
          <a:ext cx="1130849" cy="631916"/>
        </a:xfrm>
        <a:prstGeom prst="rect">
          <a:avLst/>
        </a:prstGeom>
      </xdr:spPr>
    </xdr:pic>
    <xdr:clientData/>
  </xdr:twoCellAnchor>
  <xdr:twoCellAnchor editAs="oneCell">
    <xdr:from>
      <xdr:col>29</xdr:col>
      <xdr:colOff>19050</xdr:colOff>
      <xdr:row>7</xdr:row>
      <xdr:rowOff>78998</xdr:rowOff>
    </xdr:from>
    <xdr:to>
      <xdr:col>29</xdr:col>
      <xdr:colOff>733426</xdr:colOff>
      <xdr:row>8</xdr:row>
      <xdr:rowOff>703683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E0B106C-3D69-4C67-B132-C2E9729CE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6"/>
            </a:ext>
          </a:extLst>
        </a:blip>
        <a:stretch>
          <a:fillRect/>
        </a:stretch>
      </xdr:blipFill>
      <xdr:spPr>
        <a:xfrm>
          <a:off x="10382250" y="2612648"/>
          <a:ext cx="714376" cy="929485"/>
        </a:xfrm>
        <a:prstGeom prst="rect">
          <a:avLst/>
        </a:prstGeom>
      </xdr:spPr>
    </xdr:pic>
    <xdr:clientData/>
  </xdr:twoCellAnchor>
  <xdr:twoCellAnchor editAs="oneCell">
    <xdr:from>
      <xdr:col>28</xdr:col>
      <xdr:colOff>85725</xdr:colOff>
      <xdr:row>9</xdr:row>
      <xdr:rowOff>16144</xdr:rowOff>
    </xdr:from>
    <xdr:to>
      <xdr:col>29</xdr:col>
      <xdr:colOff>446207</xdr:colOff>
      <xdr:row>10</xdr:row>
      <xdr:rowOff>228600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C3799CA-BE15-4271-BD8E-8282CFA0B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8"/>
            </a:ext>
          </a:extLst>
        </a:blip>
        <a:stretch>
          <a:fillRect/>
        </a:stretch>
      </xdr:blipFill>
      <xdr:spPr>
        <a:xfrm>
          <a:off x="10353675" y="3607069"/>
          <a:ext cx="455732" cy="517256"/>
        </a:xfrm>
        <a:prstGeom prst="rect">
          <a:avLst/>
        </a:prstGeom>
      </xdr:spPr>
    </xdr:pic>
    <xdr:clientData/>
  </xdr:twoCellAnchor>
  <xdr:twoCellAnchor editAs="oneCell">
    <xdr:from>
      <xdr:col>29</xdr:col>
      <xdr:colOff>238124</xdr:colOff>
      <xdr:row>11</xdr:row>
      <xdr:rowOff>257175</xdr:rowOff>
    </xdr:from>
    <xdr:to>
      <xdr:col>29</xdr:col>
      <xdr:colOff>723900</xdr:colOff>
      <xdr:row>12</xdr:row>
      <xdr:rowOff>638175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48EB5A0-DCB3-4330-9E87-FAB23562A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0"/>
            </a:ext>
          </a:extLst>
        </a:blip>
        <a:stretch>
          <a:fillRect/>
        </a:stretch>
      </xdr:blipFill>
      <xdr:spPr>
        <a:xfrm flipH="1">
          <a:off x="10601324" y="4905375"/>
          <a:ext cx="485776" cy="685800"/>
        </a:xfrm>
        <a:prstGeom prst="rect">
          <a:avLst/>
        </a:prstGeom>
      </xdr:spPr>
    </xdr:pic>
    <xdr:clientData/>
  </xdr:twoCellAnchor>
  <xdr:twoCellAnchor editAs="oneCell">
    <xdr:from>
      <xdr:col>12</xdr:col>
      <xdr:colOff>700086</xdr:colOff>
      <xdr:row>9</xdr:row>
      <xdr:rowOff>104775</xdr:rowOff>
    </xdr:from>
    <xdr:to>
      <xdr:col>14</xdr:col>
      <xdr:colOff>571500</xdr:colOff>
      <xdr:row>10</xdr:row>
      <xdr:rowOff>285751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E6BE172-994F-4519-955A-F0BB0AB12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2"/>
            </a:ext>
          </a:extLst>
        </a:blip>
        <a:stretch>
          <a:fillRect/>
        </a:stretch>
      </xdr:blipFill>
      <xdr:spPr>
        <a:xfrm flipH="1">
          <a:off x="4776786" y="3695700"/>
          <a:ext cx="728664" cy="485776"/>
        </a:xfrm>
        <a:prstGeom prst="rect">
          <a:avLst/>
        </a:prstGeom>
      </xdr:spPr>
    </xdr:pic>
    <xdr:clientData/>
  </xdr:twoCellAnchor>
  <xdr:twoCellAnchor editAs="oneCell">
    <xdr:from>
      <xdr:col>29</xdr:col>
      <xdr:colOff>179570</xdr:colOff>
      <xdr:row>13</xdr:row>
      <xdr:rowOff>4619</xdr:rowOff>
    </xdr:from>
    <xdr:to>
      <xdr:col>29</xdr:col>
      <xdr:colOff>737156</xdr:colOff>
      <xdr:row>14</xdr:row>
      <xdr:rowOff>304800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819E865-EA2A-411D-95DE-A062AF2D8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4"/>
            </a:ext>
          </a:extLst>
        </a:blip>
        <a:stretch>
          <a:fillRect/>
        </a:stretch>
      </xdr:blipFill>
      <xdr:spPr>
        <a:xfrm>
          <a:off x="10542770" y="5710094"/>
          <a:ext cx="557586" cy="604981"/>
        </a:xfrm>
        <a:prstGeom prst="rect">
          <a:avLst/>
        </a:prstGeom>
      </xdr:spPr>
    </xdr:pic>
    <xdr:clientData/>
  </xdr:twoCellAnchor>
  <xdr:twoCellAnchor editAs="oneCell">
    <xdr:from>
      <xdr:col>9</xdr:col>
      <xdr:colOff>130433</xdr:colOff>
      <xdr:row>13</xdr:row>
      <xdr:rowOff>133350</xdr:rowOff>
    </xdr:from>
    <xdr:to>
      <xdr:col>9</xdr:col>
      <xdr:colOff>714375</xdr:colOff>
      <xdr:row>14</xdr:row>
      <xdr:rowOff>251109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D690C14-F730-423E-88EE-A7B19B196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6"/>
            </a:ext>
          </a:extLst>
        </a:blip>
        <a:stretch>
          <a:fillRect/>
        </a:stretch>
      </xdr:blipFill>
      <xdr:spPr>
        <a:xfrm>
          <a:off x="3254633" y="5838825"/>
          <a:ext cx="583942" cy="422559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9</xdr:row>
      <xdr:rowOff>91513</xdr:rowOff>
    </xdr:from>
    <xdr:to>
      <xdr:col>5</xdr:col>
      <xdr:colOff>20937</xdr:colOff>
      <xdr:row>10</xdr:row>
      <xdr:rowOff>285751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9BCF9C7-0E84-4625-92F6-CC0498847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8"/>
            </a:ext>
          </a:extLst>
        </a:blip>
        <a:stretch>
          <a:fillRect/>
        </a:stretch>
      </xdr:blipFill>
      <xdr:spPr>
        <a:xfrm>
          <a:off x="1533525" y="3682438"/>
          <a:ext cx="563862" cy="499038"/>
        </a:xfrm>
        <a:prstGeom prst="rect">
          <a:avLst/>
        </a:prstGeom>
      </xdr:spPr>
    </xdr:pic>
    <xdr:clientData/>
  </xdr:twoCellAnchor>
  <xdr:twoCellAnchor editAs="oneCell">
    <xdr:from>
      <xdr:col>24</xdr:col>
      <xdr:colOff>266700</xdr:colOff>
      <xdr:row>13</xdr:row>
      <xdr:rowOff>81123</xdr:rowOff>
    </xdr:from>
    <xdr:to>
      <xdr:col>24</xdr:col>
      <xdr:colOff>695326</xdr:colOff>
      <xdr:row>14</xdr:row>
      <xdr:rowOff>244292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8DED28C-78D6-4516-9020-71B7D75D6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0"/>
            </a:ext>
          </a:extLst>
        </a:blip>
        <a:stretch>
          <a:fillRect/>
        </a:stretch>
      </xdr:blipFill>
      <xdr:spPr>
        <a:xfrm>
          <a:off x="8820150" y="5786598"/>
          <a:ext cx="428626" cy="467969"/>
        </a:xfrm>
        <a:prstGeom prst="rect">
          <a:avLst/>
        </a:prstGeom>
      </xdr:spPr>
    </xdr:pic>
    <xdr:clientData/>
  </xdr:twoCellAnchor>
  <xdr:twoCellAnchor editAs="oneCell">
    <xdr:from>
      <xdr:col>17</xdr:col>
      <xdr:colOff>447675</xdr:colOff>
      <xdr:row>7</xdr:row>
      <xdr:rowOff>25629</xdr:rowOff>
    </xdr:from>
    <xdr:to>
      <xdr:col>19</xdr:col>
      <xdr:colOff>104775</xdr:colOff>
      <xdr:row>8</xdr:row>
      <xdr:rowOff>226339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964E85BA-195A-4716-A522-057F94A4B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2"/>
            </a:ext>
          </a:extLst>
        </a:blip>
        <a:stretch>
          <a:fillRect/>
        </a:stretch>
      </xdr:blipFill>
      <xdr:spPr>
        <a:xfrm>
          <a:off x="6334125" y="2559279"/>
          <a:ext cx="514350" cy="505510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11</xdr:row>
      <xdr:rowOff>66674</xdr:rowOff>
    </xdr:from>
    <xdr:to>
      <xdr:col>10</xdr:col>
      <xdr:colOff>47626</xdr:colOff>
      <xdr:row>12</xdr:row>
      <xdr:rowOff>620881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D6FAC224-6D0B-4714-A780-CF0F9ECDA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4"/>
            </a:ext>
          </a:extLst>
        </a:blip>
        <a:stretch>
          <a:fillRect/>
        </a:stretch>
      </xdr:blipFill>
      <xdr:spPr>
        <a:xfrm>
          <a:off x="3143250" y="4714874"/>
          <a:ext cx="790576" cy="85900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Monthly Calendar">
      <a:dk1>
        <a:sysClr val="windowText" lastClr="000000"/>
      </a:dk1>
      <a:lt1>
        <a:sysClr val="window" lastClr="FFFFFF"/>
      </a:lt1>
      <a:dk2>
        <a:srgbClr val="3B1210"/>
      </a:dk2>
      <a:lt2>
        <a:srgbClr val="F9F7F9"/>
      </a:lt2>
      <a:accent1>
        <a:srgbClr val="EB4941"/>
      </a:accent1>
      <a:accent2>
        <a:srgbClr val="FA8326"/>
      </a:accent2>
      <a:accent3>
        <a:srgbClr val="9BE878"/>
      </a:accent3>
      <a:accent4>
        <a:srgbClr val="42C8FF"/>
      </a:accent4>
      <a:accent5>
        <a:srgbClr val="9D38A9"/>
      </a:accent5>
      <a:accent6>
        <a:srgbClr val="FF68A6"/>
      </a:accent6>
      <a:hlink>
        <a:srgbClr val="42C8FF"/>
      </a:hlink>
      <a:folHlink>
        <a:srgbClr val="9D38A9"/>
      </a:folHlink>
    </a:clrScheme>
    <a:fontScheme name="Monthly Calendar">
      <a:majorFont>
        <a:latin typeface="Calibr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/>
    <pageSetUpPr fitToPage="1"/>
  </sheetPr>
  <dimension ref="B2:AJ21"/>
  <sheetViews>
    <sheetView showGridLines="0" zoomScaleNormal="100" workbookViewId="0">
      <selection activeCell="J7" sqref="J7"/>
    </sheetView>
  </sheetViews>
  <sheetFormatPr defaultRowHeight="17.25" x14ac:dyDescent="0.3"/>
  <cols>
    <col min="1" max="1" width="4.21875" customWidth="1"/>
    <col min="2" max="2" width="1.109375" customWidth="1"/>
    <col min="3" max="3" width="8.88671875" customWidth="1"/>
    <col min="4" max="4" width="1.109375" customWidth="1"/>
    <col min="5" max="5" width="8.88671875" customWidth="1"/>
    <col min="6" max="7" width="1.109375" customWidth="1"/>
    <col min="8" max="8" width="8.88671875" customWidth="1"/>
    <col min="9" max="9" width="1.109375" customWidth="1"/>
    <col min="10" max="10" width="8.88671875" customWidth="1"/>
    <col min="11" max="12" width="1.109375" customWidth="1"/>
    <col min="13" max="13" width="8.88671875" customWidth="1"/>
    <col min="14" max="14" width="1.109375" customWidth="1"/>
    <col min="15" max="15" width="8.88671875" customWidth="1"/>
    <col min="16" max="17" width="1.109375" customWidth="1"/>
    <col min="18" max="18" width="8.88671875" customWidth="1"/>
    <col min="19" max="19" width="1.109375" customWidth="1"/>
    <col min="20" max="20" width="8.88671875" customWidth="1"/>
    <col min="21" max="22" width="1.109375" customWidth="1"/>
    <col min="23" max="23" width="8.88671875" customWidth="1"/>
    <col min="24" max="24" width="1.109375" customWidth="1"/>
    <col min="25" max="25" width="8.88671875" customWidth="1"/>
    <col min="26" max="27" width="1.109375" customWidth="1"/>
    <col min="28" max="28" width="8.88671875" customWidth="1"/>
    <col min="29" max="29" width="1.109375" customWidth="1"/>
    <col min="30" max="30" width="8.88671875" customWidth="1"/>
    <col min="31" max="32" width="1.109375" customWidth="1"/>
    <col min="33" max="33" width="8.88671875" customWidth="1"/>
    <col min="34" max="34" width="1.109375" customWidth="1"/>
    <col min="35" max="35" width="8.88671875" customWidth="1"/>
    <col min="36" max="36" width="1.109375" customWidth="1"/>
  </cols>
  <sheetData>
    <row r="2" spans="2:36" ht="43.5" x14ac:dyDescent="0.3">
      <c r="B2" s="155" t="s">
        <v>1</v>
      </c>
      <c r="C2" s="155"/>
      <c r="D2" s="155"/>
      <c r="E2" s="155"/>
      <c r="F2" s="155"/>
      <c r="G2" s="155"/>
      <c r="H2" s="155"/>
      <c r="J2" s="156">
        <v>2023</v>
      </c>
      <c r="K2" s="156"/>
      <c r="L2" s="156"/>
      <c r="M2" s="156"/>
      <c r="O2" s="157" t="s">
        <v>0</v>
      </c>
      <c r="P2" s="157"/>
      <c r="Q2" s="157"/>
      <c r="R2" s="157"/>
      <c r="S2" s="157"/>
    </row>
    <row r="3" spans="2:36" x14ac:dyDescent="0.3">
      <c r="B3" s="7" t="s">
        <v>3</v>
      </c>
      <c r="C3" s="7"/>
      <c r="D3" s="7"/>
      <c r="E3" s="7"/>
      <c r="F3" s="7"/>
      <c r="G3" s="7"/>
      <c r="H3" s="7"/>
      <c r="J3" s="7" t="s">
        <v>5</v>
      </c>
      <c r="K3" s="7"/>
      <c r="L3" s="7"/>
      <c r="M3" s="7"/>
      <c r="O3" s="7" t="s">
        <v>4</v>
      </c>
      <c r="P3" s="7"/>
      <c r="Q3" s="7"/>
      <c r="R3" s="7"/>
      <c r="S3" s="7"/>
    </row>
    <row r="5" spans="2:36" ht="21" customHeight="1" x14ac:dyDescent="0.3">
      <c r="B5" s="158">
        <f>INDEX(calendar,,1)</f>
        <v>44927</v>
      </c>
      <c r="C5" s="153"/>
      <c r="D5" s="153"/>
      <c r="E5" s="153"/>
      <c r="F5" s="153"/>
      <c r="G5" s="152">
        <f>INDEX(calendar,,2)</f>
        <v>44928</v>
      </c>
      <c r="H5" s="152"/>
      <c r="I5" s="152"/>
      <c r="J5" s="152"/>
      <c r="K5" s="152"/>
      <c r="L5" s="152">
        <f>INDEX(calendar,,3)</f>
        <v>44929</v>
      </c>
      <c r="M5" s="152"/>
      <c r="N5" s="152"/>
      <c r="O5" s="152"/>
      <c r="P5" s="152"/>
      <c r="Q5" s="152">
        <f>INDEX(calendar,,4)</f>
        <v>44930</v>
      </c>
      <c r="R5" s="152"/>
      <c r="S5" s="152"/>
      <c r="T5" s="152"/>
      <c r="U5" s="152"/>
      <c r="V5" s="152">
        <f>INDEX(calendar,,5)</f>
        <v>44931</v>
      </c>
      <c r="W5" s="152"/>
      <c r="X5" s="152"/>
      <c r="Y5" s="152"/>
      <c r="Z5" s="152"/>
      <c r="AA5" s="152">
        <f>INDEX(calendar,,6)</f>
        <v>44932</v>
      </c>
      <c r="AB5" s="152"/>
      <c r="AC5" s="152"/>
      <c r="AD5" s="152"/>
      <c r="AE5" s="152"/>
      <c r="AF5" s="153">
        <f>INDEX(calendar,,7)</f>
        <v>44933</v>
      </c>
      <c r="AG5" s="153"/>
      <c r="AH5" s="153"/>
      <c r="AI5" s="153"/>
      <c r="AJ5" s="154"/>
    </row>
    <row r="6" spans="2:36" ht="24" customHeight="1" x14ac:dyDescent="0.3">
      <c r="B6" s="10"/>
      <c r="C6" s="11">
        <f>INDEX(calendar,ndx+0,1)</f>
        <v>44927</v>
      </c>
      <c r="D6" s="11"/>
      <c r="E6" s="11"/>
      <c r="F6" s="9"/>
      <c r="G6" s="10"/>
      <c r="H6" s="11">
        <f>INDEX(calendar,ndx+0,2)</f>
        <v>44928</v>
      </c>
      <c r="I6" s="11"/>
      <c r="J6" s="11"/>
      <c r="K6" s="9"/>
      <c r="L6" s="10"/>
      <c r="M6" s="11">
        <f>INDEX(calendar,ndx+0,3)</f>
        <v>44929</v>
      </c>
      <c r="N6" s="11"/>
      <c r="O6" s="11"/>
      <c r="P6" s="9"/>
      <c r="Q6" s="10"/>
      <c r="R6" s="11">
        <f>INDEX(calendar,ndx+0,4)</f>
        <v>44930</v>
      </c>
      <c r="S6" s="11"/>
      <c r="T6" s="11"/>
      <c r="U6" s="9"/>
      <c r="V6" s="10"/>
      <c r="W6" s="11">
        <f>INDEX(calendar,ndx+0,5)</f>
        <v>44931</v>
      </c>
      <c r="X6" s="11"/>
      <c r="Y6" s="11"/>
      <c r="Z6" s="9"/>
      <c r="AA6" s="10"/>
      <c r="AB6" s="11">
        <f>INDEX(calendar,ndx+0,6)</f>
        <v>44932</v>
      </c>
      <c r="AC6" s="11"/>
      <c r="AD6" s="11" t="s">
        <v>76</v>
      </c>
      <c r="AE6" s="9"/>
      <c r="AF6" s="10"/>
      <c r="AG6" s="11">
        <f>INDEX(calendar,ndx+0,7)</f>
        <v>44933</v>
      </c>
      <c r="AH6" s="11"/>
      <c r="AI6" s="11"/>
      <c r="AJ6" s="9"/>
    </row>
    <row r="7" spans="2:36" ht="59.25" customHeight="1" x14ac:dyDescent="0.3">
      <c r="B7" s="10"/>
      <c r="C7" s="12" t="s">
        <v>72</v>
      </c>
      <c r="D7" s="12"/>
      <c r="E7" s="12"/>
      <c r="F7" s="9"/>
      <c r="G7" s="10"/>
      <c r="H7" s="12" t="s">
        <v>36</v>
      </c>
      <c r="I7" s="12"/>
      <c r="J7" s="12"/>
      <c r="K7" s="9"/>
      <c r="L7" s="10"/>
      <c r="M7" s="12" t="s">
        <v>92</v>
      </c>
      <c r="N7" s="12"/>
      <c r="O7" s="12"/>
      <c r="P7" s="9"/>
      <c r="Q7" s="10"/>
      <c r="R7" s="12"/>
      <c r="S7" s="12"/>
      <c r="T7" s="12"/>
      <c r="U7" s="9"/>
      <c r="V7" s="10"/>
      <c r="W7" s="12" t="s">
        <v>74</v>
      </c>
      <c r="X7" s="12"/>
      <c r="Y7" s="12"/>
      <c r="Z7" s="9"/>
      <c r="AA7" s="10"/>
      <c r="AB7" s="12" t="s">
        <v>19</v>
      </c>
      <c r="AC7" s="12"/>
      <c r="AD7" s="12"/>
      <c r="AE7" s="9"/>
      <c r="AF7" s="10"/>
      <c r="AG7" s="12"/>
      <c r="AH7" s="12"/>
      <c r="AI7" s="12"/>
      <c r="AJ7" s="9"/>
    </row>
    <row r="8" spans="2:36" ht="24" customHeight="1" x14ac:dyDescent="0.3">
      <c r="B8" s="10"/>
      <c r="C8" s="11">
        <f>INDEX(calendar,ndx+1,1)</f>
        <v>44934</v>
      </c>
      <c r="D8" s="11"/>
      <c r="E8" s="11"/>
      <c r="F8" s="9"/>
      <c r="G8" s="10"/>
      <c r="H8" s="11">
        <f>INDEX(calendar,ndx+1,2)</f>
        <v>44935</v>
      </c>
      <c r="I8" s="11"/>
      <c r="J8" s="11"/>
      <c r="K8" s="9"/>
      <c r="L8" s="10"/>
      <c r="M8" s="11">
        <f>INDEX(calendar,ndx+1,3)</f>
        <v>44936</v>
      </c>
      <c r="N8" s="11"/>
      <c r="O8" s="11"/>
      <c r="P8" s="9"/>
      <c r="Q8" s="10"/>
      <c r="R8" s="11">
        <f>INDEX(calendar,ndx+1,4)</f>
        <v>44937</v>
      </c>
      <c r="S8" s="11"/>
      <c r="T8" s="11"/>
      <c r="U8" s="9"/>
      <c r="V8" s="10"/>
      <c r="W8" s="11">
        <f>INDEX(calendar,ndx+1,5)</f>
        <v>44938</v>
      </c>
      <c r="X8" s="11"/>
      <c r="Y8" s="11"/>
      <c r="Z8" s="9"/>
      <c r="AA8" s="10"/>
      <c r="AB8" s="11">
        <f>INDEX(calendar,ndx+1,6)</f>
        <v>44939</v>
      </c>
      <c r="AC8" s="11"/>
      <c r="AD8" s="11"/>
      <c r="AE8" s="9"/>
      <c r="AF8" s="10"/>
      <c r="AG8" s="11">
        <f>INDEX(calendar,ndx+1,7)</f>
        <v>44940</v>
      </c>
      <c r="AH8" s="11"/>
      <c r="AI8" s="11"/>
      <c r="AJ8" s="9"/>
    </row>
    <row r="9" spans="2:36" ht="59.25" customHeight="1" x14ac:dyDescent="0.3">
      <c r="B9" s="10"/>
      <c r="C9" s="12"/>
      <c r="D9" s="12"/>
      <c r="E9" s="12"/>
      <c r="F9" s="9"/>
      <c r="G9" s="10"/>
      <c r="H9" s="12" t="s">
        <v>77</v>
      </c>
      <c r="I9" s="12"/>
      <c r="J9" s="12"/>
      <c r="K9" s="9"/>
      <c r="L9" s="10"/>
      <c r="M9" s="12" t="s">
        <v>78</v>
      </c>
      <c r="N9" s="12"/>
      <c r="O9" s="12"/>
      <c r="P9" s="9"/>
      <c r="Q9" s="10"/>
      <c r="R9" s="12" t="s">
        <v>79</v>
      </c>
      <c r="S9" s="12"/>
      <c r="T9" s="12"/>
      <c r="U9" s="9"/>
      <c r="V9" s="10"/>
      <c r="W9" s="12" t="s">
        <v>80</v>
      </c>
      <c r="X9" s="12"/>
      <c r="Y9" s="12"/>
      <c r="Z9" s="9"/>
      <c r="AA9" s="10"/>
      <c r="AB9" s="12" t="s">
        <v>81</v>
      </c>
      <c r="AC9" s="12"/>
      <c r="AD9" s="12"/>
      <c r="AE9" s="9"/>
      <c r="AF9" s="10"/>
      <c r="AG9" s="12"/>
      <c r="AH9" s="12"/>
      <c r="AI9" s="12"/>
      <c r="AJ9" s="9"/>
    </row>
    <row r="10" spans="2:36" ht="24" customHeight="1" x14ac:dyDescent="0.3">
      <c r="B10" s="10"/>
      <c r="C10" s="11">
        <f>INDEX(calendar,ndx+2,1)</f>
        <v>44941</v>
      </c>
      <c r="D10" s="11"/>
      <c r="E10" s="11"/>
      <c r="F10" s="9"/>
      <c r="G10" s="10"/>
      <c r="H10" s="11">
        <f>INDEX(calendar,ndx+2,2)</f>
        <v>44942</v>
      </c>
      <c r="I10" s="11"/>
      <c r="J10" s="11"/>
      <c r="K10" s="9"/>
      <c r="L10" s="10"/>
      <c r="M10" s="11">
        <f>INDEX(calendar,ndx+2,3)</f>
        <v>44943</v>
      </c>
      <c r="N10" s="11"/>
      <c r="O10" s="11"/>
      <c r="P10" s="9"/>
      <c r="Q10" s="10"/>
      <c r="R10" s="11">
        <f>INDEX(calendar,ndx+2,4)</f>
        <v>44944</v>
      </c>
      <c r="S10" s="11"/>
      <c r="T10" s="11"/>
      <c r="U10" s="9"/>
      <c r="V10" s="10"/>
      <c r="W10" s="11">
        <f>INDEX(calendar,ndx+2,5)</f>
        <v>44945</v>
      </c>
      <c r="X10" s="11"/>
      <c r="Y10" s="11"/>
      <c r="Z10" s="9"/>
      <c r="AA10" s="10"/>
      <c r="AB10" s="11">
        <f>INDEX(calendar,ndx+2,6)</f>
        <v>44946</v>
      </c>
      <c r="AC10" s="11"/>
      <c r="AD10" s="11"/>
      <c r="AE10" s="9"/>
      <c r="AF10" s="10"/>
      <c r="AG10" s="11">
        <f>INDEX(calendar,ndx+2,7)</f>
        <v>44947</v>
      </c>
      <c r="AH10" s="11"/>
      <c r="AI10" s="11"/>
      <c r="AJ10" s="9"/>
    </row>
    <row r="11" spans="2:36" ht="59.25" customHeight="1" x14ac:dyDescent="0.3">
      <c r="B11" s="10"/>
      <c r="C11" s="12"/>
      <c r="D11" s="12"/>
      <c r="E11" s="12"/>
      <c r="F11" s="9"/>
      <c r="G11" s="10"/>
      <c r="H11" s="12" t="s">
        <v>73</v>
      </c>
      <c r="I11" s="12"/>
      <c r="J11" s="12"/>
      <c r="K11" s="9"/>
      <c r="L11" s="10"/>
      <c r="M11" s="12" t="s">
        <v>82</v>
      </c>
      <c r="N11" s="12"/>
      <c r="O11" s="12"/>
      <c r="P11" s="9"/>
      <c r="Q11" s="10"/>
      <c r="R11" s="12" t="s">
        <v>83</v>
      </c>
      <c r="S11" s="12"/>
      <c r="T11" s="12"/>
      <c r="U11" s="9"/>
      <c r="V11" s="10"/>
      <c r="W11" s="12" t="s">
        <v>84</v>
      </c>
      <c r="X11" s="12"/>
      <c r="Y11" s="12"/>
      <c r="Z11" s="9"/>
      <c r="AA11" s="10"/>
      <c r="AB11" s="12" t="s">
        <v>85</v>
      </c>
      <c r="AC11" s="12"/>
      <c r="AD11" s="12"/>
      <c r="AE11" s="9"/>
      <c r="AF11" s="10"/>
      <c r="AG11" s="12"/>
      <c r="AH11" s="12"/>
      <c r="AI11" s="12"/>
      <c r="AJ11" s="9"/>
    </row>
    <row r="12" spans="2:36" ht="24" customHeight="1" x14ac:dyDescent="0.3">
      <c r="B12" s="10"/>
      <c r="C12" s="11">
        <f>INDEX(calendar,ndx+3,1)</f>
        <v>44948</v>
      </c>
      <c r="D12" s="11"/>
      <c r="E12" s="11"/>
      <c r="F12" s="9"/>
      <c r="G12" s="10"/>
      <c r="H12" s="11">
        <f>INDEX(calendar,ndx+3,2)</f>
        <v>44949</v>
      </c>
      <c r="I12" s="11"/>
      <c r="J12" s="11"/>
      <c r="K12" s="9"/>
      <c r="L12" s="10"/>
      <c r="M12" s="11">
        <f>INDEX(calendar,ndx+3,3)</f>
        <v>44950</v>
      </c>
      <c r="N12" s="11"/>
      <c r="O12" s="11"/>
      <c r="P12" s="9"/>
      <c r="Q12" s="10"/>
      <c r="R12" s="11">
        <f>INDEX(calendar,ndx+3,4)</f>
        <v>44951</v>
      </c>
      <c r="S12" s="11"/>
      <c r="T12" s="11"/>
      <c r="U12" s="9"/>
      <c r="V12" s="10"/>
      <c r="W12" s="11">
        <f>INDEX(calendar,ndx+3,5)</f>
        <v>44952</v>
      </c>
      <c r="X12" s="11"/>
      <c r="Y12" s="11"/>
      <c r="Z12" s="9"/>
      <c r="AA12" s="10"/>
      <c r="AB12" s="11">
        <f>INDEX(calendar,ndx+3,6)</f>
        <v>44953</v>
      </c>
      <c r="AC12" s="11"/>
      <c r="AD12" s="11"/>
      <c r="AE12" s="9"/>
      <c r="AF12" s="10"/>
      <c r="AG12" s="11">
        <f>INDEX(calendar,ndx+3,7)</f>
        <v>44954</v>
      </c>
      <c r="AH12" s="11"/>
      <c r="AI12" s="11"/>
      <c r="AJ12" s="9"/>
    </row>
    <row r="13" spans="2:36" ht="59.25" customHeight="1" x14ac:dyDescent="0.3">
      <c r="B13" s="10"/>
      <c r="C13" s="12"/>
      <c r="D13" s="12"/>
      <c r="E13" s="12"/>
      <c r="F13" s="9"/>
      <c r="G13" s="10"/>
      <c r="H13" s="12" t="s">
        <v>86</v>
      </c>
      <c r="I13" s="12"/>
      <c r="J13" s="12"/>
      <c r="K13" s="9"/>
      <c r="L13" s="10"/>
      <c r="M13" s="12" t="s">
        <v>87</v>
      </c>
      <c r="N13" s="12"/>
      <c r="O13" s="12"/>
      <c r="P13" s="9"/>
      <c r="Q13" s="10"/>
      <c r="R13" s="12" t="s">
        <v>88</v>
      </c>
      <c r="S13" s="12"/>
      <c r="T13" s="12"/>
      <c r="U13" s="9"/>
      <c r="V13" s="10"/>
      <c r="W13" s="12" t="s">
        <v>89</v>
      </c>
      <c r="X13" s="12"/>
      <c r="Y13" s="12"/>
      <c r="Z13" s="9"/>
      <c r="AA13" s="10"/>
      <c r="AB13" s="12" t="s">
        <v>90</v>
      </c>
      <c r="AC13" s="12"/>
      <c r="AD13" s="12"/>
      <c r="AE13" s="9"/>
      <c r="AF13" s="10"/>
      <c r="AG13" s="12"/>
      <c r="AH13" s="12"/>
      <c r="AI13" s="12"/>
      <c r="AJ13" s="9"/>
    </row>
    <row r="14" spans="2:36" ht="24" customHeight="1" x14ac:dyDescent="0.3">
      <c r="B14" s="10"/>
      <c r="C14" s="11">
        <f>INDEX(calendar,ndx+4,1)</f>
        <v>44955</v>
      </c>
      <c r="D14" s="11"/>
      <c r="E14" s="11"/>
      <c r="F14" s="9"/>
      <c r="G14" s="10"/>
      <c r="H14" s="11">
        <f>INDEX(calendar,ndx+4,2)</f>
        <v>44956</v>
      </c>
      <c r="I14" s="11"/>
      <c r="J14" s="11"/>
      <c r="K14" s="9"/>
      <c r="L14" s="10"/>
      <c r="M14" s="11">
        <f>INDEX(calendar,ndx+4,3)</f>
        <v>44957</v>
      </c>
      <c r="O14" s="11"/>
      <c r="P14" s="9"/>
      <c r="Q14" s="10"/>
      <c r="R14" s="11">
        <f>INDEX(calendar,ndx+4,4)</f>
        <v>44958</v>
      </c>
      <c r="S14" s="11"/>
      <c r="T14" s="11"/>
      <c r="U14" s="9"/>
      <c r="V14" s="10"/>
      <c r="W14" s="11">
        <f>INDEX(calendar,ndx+4,5)</f>
        <v>44959</v>
      </c>
      <c r="X14" s="11"/>
      <c r="Y14" s="11"/>
      <c r="Z14" s="9"/>
      <c r="AA14" s="10"/>
      <c r="AB14" s="11">
        <f>INDEX(calendar,ndx+4,6)</f>
        <v>44960</v>
      </c>
      <c r="AC14" s="11"/>
      <c r="AD14" s="11"/>
      <c r="AE14" s="9"/>
      <c r="AF14" s="10"/>
      <c r="AG14" s="11">
        <f>INDEX(calendar,ndx+4,7)</f>
        <v>44961</v>
      </c>
      <c r="AH14" s="11"/>
      <c r="AI14" s="11"/>
      <c r="AJ14" s="9"/>
    </row>
    <row r="15" spans="2:36" ht="59.25" customHeight="1" x14ac:dyDescent="0.3">
      <c r="B15" s="10"/>
      <c r="C15" s="12"/>
      <c r="D15" s="12"/>
      <c r="E15" s="12"/>
      <c r="F15" s="9"/>
      <c r="G15" s="10"/>
      <c r="H15" s="12" t="s">
        <v>91</v>
      </c>
      <c r="I15" s="12"/>
      <c r="J15" s="12"/>
      <c r="K15" s="9"/>
      <c r="L15" s="10"/>
      <c r="M15" s="12" t="s">
        <v>75</v>
      </c>
      <c r="N15" s="12"/>
      <c r="O15" s="12"/>
      <c r="P15" s="9"/>
      <c r="Q15" s="10"/>
      <c r="R15" s="12"/>
      <c r="S15" s="12"/>
      <c r="T15" s="12"/>
      <c r="U15" s="9"/>
      <c r="V15" s="10"/>
      <c r="W15" s="12"/>
      <c r="X15" s="12"/>
      <c r="Y15" s="12"/>
      <c r="Z15" s="9"/>
      <c r="AA15" s="10"/>
      <c r="AB15" s="12"/>
      <c r="AC15" s="12"/>
      <c r="AD15" s="12"/>
      <c r="AE15" s="9"/>
      <c r="AF15" s="10"/>
      <c r="AG15" s="12"/>
      <c r="AH15" s="12"/>
      <c r="AI15" s="12"/>
      <c r="AJ15" s="9"/>
    </row>
    <row r="16" spans="2:36" ht="24" customHeight="1" x14ac:dyDescent="0.3">
      <c r="B16" s="10"/>
      <c r="C16" s="11">
        <f>INDEX(calendar,ndx+5,1)</f>
        <v>44962</v>
      </c>
      <c r="D16" s="11"/>
      <c r="E16" s="11"/>
      <c r="F16" s="9"/>
      <c r="G16" s="10"/>
      <c r="H16" s="11">
        <f>INDEX(calendar,ndx+5,2)</f>
        <v>44963</v>
      </c>
      <c r="I16" s="11"/>
      <c r="J16" s="11"/>
      <c r="K16" s="9"/>
      <c r="L16" s="10"/>
      <c r="M16" s="11">
        <f>INDEX(calendar,ndx+5,3)</f>
        <v>44964</v>
      </c>
      <c r="N16" s="11"/>
      <c r="O16" s="11"/>
      <c r="P16" s="9"/>
      <c r="Q16" s="10"/>
      <c r="R16" s="11">
        <f>INDEX(calendar,ndx+5,4)</f>
        <v>44965</v>
      </c>
      <c r="S16" s="11"/>
      <c r="T16" s="11"/>
      <c r="U16" s="9"/>
      <c r="V16" s="10"/>
      <c r="W16" s="11">
        <f>INDEX(calendar,ndx+5,5)</f>
        <v>44966</v>
      </c>
      <c r="X16" s="11"/>
      <c r="Y16" s="11"/>
      <c r="Z16" s="9"/>
      <c r="AA16" s="10"/>
      <c r="AB16" s="11">
        <f>INDEX(calendar,ndx+5,6)</f>
        <v>44967</v>
      </c>
      <c r="AC16" s="11"/>
      <c r="AD16" s="11"/>
      <c r="AE16" s="9"/>
      <c r="AF16" s="10"/>
      <c r="AG16" s="11">
        <f>INDEX(calendar,ndx+5,7)</f>
        <v>44968</v>
      </c>
      <c r="AH16" s="11"/>
      <c r="AI16" s="11"/>
      <c r="AJ16" s="9"/>
    </row>
    <row r="17" spans="2:36" ht="59.25" customHeight="1" x14ac:dyDescent="0.3">
      <c r="B17" s="10"/>
      <c r="C17" s="13"/>
      <c r="D17" s="13"/>
      <c r="E17" s="13"/>
      <c r="F17" s="9"/>
      <c r="G17" s="10"/>
      <c r="H17" s="13"/>
      <c r="I17" s="13"/>
      <c r="J17" s="13"/>
      <c r="K17" s="9"/>
      <c r="L17" s="10"/>
      <c r="M17" s="13"/>
      <c r="N17" s="13"/>
      <c r="O17" s="13"/>
      <c r="P17" s="9"/>
      <c r="Q17" s="10"/>
      <c r="R17" s="13"/>
      <c r="S17" s="13"/>
      <c r="T17" s="13"/>
      <c r="U17" s="9"/>
      <c r="V17" s="10"/>
      <c r="W17" s="13"/>
      <c r="X17" s="13"/>
      <c r="Y17" s="13"/>
      <c r="Z17" s="9"/>
      <c r="AA17" s="10"/>
      <c r="AB17" s="13"/>
      <c r="AC17" s="13"/>
      <c r="AD17" s="13"/>
      <c r="AE17" s="9"/>
      <c r="AF17" s="10"/>
      <c r="AG17" s="13"/>
      <c r="AH17" s="13"/>
      <c r="AI17" s="13"/>
      <c r="AJ17" s="9"/>
    </row>
    <row r="18" spans="2:36" ht="21.75" customHeight="1" x14ac:dyDescent="0.3">
      <c r="B18" s="14"/>
      <c r="C18" s="8" t="s">
        <v>2</v>
      </c>
      <c r="D18" s="8"/>
      <c r="E18" s="1"/>
      <c r="H18" s="1"/>
      <c r="I18" s="1"/>
      <c r="J18" s="1"/>
      <c r="AJ18" s="3"/>
    </row>
    <row r="19" spans="2:36" ht="21.75" customHeight="1" x14ac:dyDescent="0.3">
      <c r="B19" s="2"/>
      <c r="AJ19" s="3"/>
    </row>
    <row r="20" spans="2:36" ht="21.75" customHeight="1" x14ac:dyDescent="0.3">
      <c r="B20" s="2"/>
      <c r="AJ20" s="3"/>
    </row>
    <row r="21" spans="2:36" ht="21.75" customHeight="1" x14ac:dyDescent="0.3">
      <c r="B21" s="4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6"/>
    </row>
  </sheetData>
  <mergeCells count="10">
    <mergeCell ref="V5:Z5"/>
    <mergeCell ref="AA5:AE5"/>
    <mergeCell ref="AF5:AJ5"/>
    <mergeCell ref="B2:H2"/>
    <mergeCell ref="J2:M2"/>
    <mergeCell ref="O2:S2"/>
    <mergeCell ref="B5:F5"/>
    <mergeCell ref="G5:K5"/>
    <mergeCell ref="L5:P5"/>
    <mergeCell ref="Q5:U5"/>
  </mergeCells>
  <conditionalFormatting sqref="B14:M14">
    <cfRule type="expression" dxfId="113" priority="18">
      <formula>MonthToDisplayNumber&lt;&gt;MONTH(B14)</formula>
    </cfRule>
  </conditionalFormatting>
  <conditionalFormatting sqref="B5:AF5">
    <cfRule type="expression" dxfId="112" priority="66">
      <formula>(WEEKDAY(B5)=1)+(WEEKDAY(B5)=7)</formula>
    </cfRule>
  </conditionalFormatting>
  <conditionalFormatting sqref="B6:AJ16">
    <cfRule type="expression" dxfId="111" priority="1">
      <formula>MonthToDisplayNumber&lt;&gt;MONTH(B6)</formula>
    </cfRule>
  </conditionalFormatting>
  <conditionalFormatting sqref="B9:AJ9">
    <cfRule type="expression" dxfId="110" priority="82">
      <formula>MonthToDisplayNumber&lt;&gt;MONTH(B9)</formula>
    </cfRule>
  </conditionalFormatting>
  <conditionalFormatting sqref="B11:AJ11">
    <cfRule type="expression" dxfId="109" priority="81">
      <formula>MonthToDisplayNumber&lt;&gt;MONTH(B11)</formula>
    </cfRule>
  </conditionalFormatting>
  <conditionalFormatting sqref="B13:AJ13">
    <cfRule type="expression" dxfId="108" priority="80">
      <formula>MonthToDisplayNumber&lt;&gt;MONTH(B13)</formula>
    </cfRule>
  </conditionalFormatting>
  <conditionalFormatting sqref="B15:AJ15">
    <cfRule type="expression" dxfId="107" priority="79">
      <formula>MonthToDisplayNumber&lt;&gt;MONTH(B15)</formula>
    </cfRule>
  </conditionalFormatting>
  <conditionalFormatting sqref="B17:AJ17">
    <cfRule type="expression" dxfId="106" priority="78">
      <formula>MonthToDisplayNumber&lt;&gt;MONTH(B17)</formula>
    </cfRule>
  </conditionalFormatting>
  <conditionalFormatting sqref="O14:AJ14">
    <cfRule type="expression" dxfId="105" priority="14">
      <formula>MonthToDisplayNumber&lt;&gt;MONTH(O14)</formula>
    </cfRule>
  </conditionalFormatting>
  <dataValidations count="2">
    <dataValidation type="list" allowBlank="1" showInputMessage="1" showErrorMessage="1" errorTitle="Whoops!" error="This calendar won't work correctly if you don't select a month from the list or type one in the cell." sqref="B2:H2" xr:uid="{00000000-0002-0000-0000-000000000000}">
      <formula1>"January,February,March,April,May,June,July,August,September,October,November,December"</formula1>
    </dataValidation>
    <dataValidation type="list" allowBlank="1" showInputMessage="1" showErrorMessage="1" errorTitle="Whoops!" error="This calendar won't work correctly if you don't select a weekday from the list or type one in the cell. " sqref="O2:S2" xr:uid="{00000000-0002-0000-0000-000001000000}">
      <formula1>"Monday,Tuesday,Wednesday,Thursday,Friday,Saturday,Sunday"</formula1>
    </dataValidation>
  </dataValidations>
  <printOptions horizontalCentered="1" verticalCentered="1"/>
  <pageMargins left="0.45" right="0.45" top="0.4" bottom="0.5" header="0.3" footer="0.3"/>
  <pageSetup scale="7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/>
    <pageSetUpPr fitToPage="1"/>
  </sheetPr>
  <dimension ref="B2:AJ21"/>
  <sheetViews>
    <sheetView showGridLines="0" zoomScaleNormal="100" workbookViewId="0"/>
  </sheetViews>
  <sheetFormatPr defaultRowHeight="17.25" x14ac:dyDescent="0.3"/>
  <cols>
    <col min="1" max="1" width="4.21875" customWidth="1"/>
    <col min="2" max="2" width="1.109375" customWidth="1"/>
    <col min="3" max="3" width="8.88671875" customWidth="1"/>
    <col min="4" max="4" width="1.109375" customWidth="1"/>
    <col min="5" max="5" width="8.88671875" customWidth="1"/>
    <col min="6" max="7" width="1.109375" customWidth="1"/>
    <col min="8" max="8" width="8.88671875" customWidth="1"/>
    <col min="9" max="9" width="1.109375" customWidth="1"/>
    <col min="10" max="10" width="8.88671875" customWidth="1"/>
    <col min="11" max="12" width="1.109375" customWidth="1"/>
    <col min="13" max="13" width="8.88671875" customWidth="1"/>
    <col min="14" max="14" width="1.109375" customWidth="1"/>
    <col min="15" max="15" width="8.88671875" customWidth="1"/>
    <col min="16" max="17" width="1.109375" customWidth="1"/>
    <col min="18" max="18" width="8.88671875" customWidth="1"/>
    <col min="19" max="19" width="1.109375" customWidth="1"/>
    <col min="20" max="20" width="8.88671875" customWidth="1"/>
    <col min="21" max="22" width="1.109375" customWidth="1"/>
    <col min="23" max="23" width="8.88671875" customWidth="1"/>
    <col min="24" max="24" width="1.109375" customWidth="1"/>
    <col min="25" max="25" width="8.88671875" customWidth="1"/>
    <col min="26" max="27" width="1.109375" customWidth="1"/>
    <col min="28" max="28" width="8.88671875" customWidth="1"/>
    <col min="29" max="29" width="1.109375" customWidth="1"/>
    <col min="30" max="30" width="8.88671875" customWidth="1"/>
    <col min="31" max="32" width="1.109375" customWidth="1"/>
    <col min="33" max="33" width="8.88671875" customWidth="1"/>
    <col min="34" max="34" width="1.109375" customWidth="1"/>
    <col min="35" max="35" width="8.88671875" customWidth="1"/>
    <col min="36" max="36" width="1.109375" customWidth="1"/>
    <col min="37" max="37" width="4.21875" customWidth="1"/>
  </cols>
  <sheetData>
    <row r="2" spans="2:36" ht="43.5" x14ac:dyDescent="0.3">
      <c r="B2" s="187" t="str">
        <f>TEXT(EOMONTH('9'!$C$10,0)+1,"mmmm")</f>
        <v>October</v>
      </c>
      <c r="C2" s="187"/>
      <c r="D2" s="187"/>
      <c r="E2" s="187"/>
      <c r="F2" s="187"/>
      <c r="G2" s="187"/>
      <c r="H2" s="187"/>
      <c r="J2" s="187">
        <v>2023</v>
      </c>
      <c r="K2" s="187"/>
      <c r="L2" s="187"/>
      <c r="M2" s="187"/>
      <c r="O2" s="155" t="str">
        <f>DayToStart</f>
        <v>Sunday</v>
      </c>
      <c r="P2" s="155"/>
      <c r="Q2" s="155"/>
      <c r="R2" s="155"/>
      <c r="S2" s="155"/>
    </row>
    <row r="3" spans="2:36" x14ac:dyDescent="0.3">
      <c r="B3" s="7" t="s">
        <v>3</v>
      </c>
      <c r="C3" s="7"/>
      <c r="D3" s="7"/>
      <c r="E3" s="7"/>
      <c r="F3" s="7"/>
      <c r="G3" s="7"/>
      <c r="H3" s="7"/>
      <c r="J3" s="7" t="s">
        <v>5</v>
      </c>
      <c r="K3" s="7"/>
      <c r="L3" s="7"/>
      <c r="M3" s="7"/>
      <c r="O3" s="7" t="s">
        <v>4</v>
      </c>
      <c r="P3" s="7"/>
      <c r="Q3" s="7"/>
      <c r="R3" s="7"/>
      <c r="S3" s="7"/>
    </row>
    <row r="5" spans="2:36" ht="21" customHeight="1" x14ac:dyDescent="0.3">
      <c r="B5" s="188">
        <f>INDEX(calendar,,1)</f>
        <v>45200</v>
      </c>
      <c r="C5" s="185"/>
      <c r="D5" s="185"/>
      <c r="E5" s="185"/>
      <c r="F5" s="185"/>
      <c r="G5" s="184">
        <f>INDEX(calendar,,2)</f>
        <v>45201</v>
      </c>
      <c r="H5" s="184"/>
      <c r="I5" s="184"/>
      <c r="J5" s="184"/>
      <c r="K5" s="184"/>
      <c r="L5" s="184">
        <f>INDEX(calendar,,3)</f>
        <v>45202</v>
      </c>
      <c r="M5" s="184"/>
      <c r="N5" s="184"/>
      <c r="O5" s="184"/>
      <c r="P5" s="184"/>
      <c r="Q5" s="184">
        <f>INDEX(calendar,,4)</f>
        <v>45203</v>
      </c>
      <c r="R5" s="184"/>
      <c r="S5" s="184"/>
      <c r="T5" s="184"/>
      <c r="U5" s="184"/>
      <c r="V5" s="184">
        <f>INDEX(calendar,,5)</f>
        <v>45204</v>
      </c>
      <c r="W5" s="184"/>
      <c r="X5" s="184"/>
      <c r="Y5" s="184"/>
      <c r="Z5" s="184"/>
      <c r="AA5" s="184">
        <f>INDEX(calendar,,6)</f>
        <v>45205</v>
      </c>
      <c r="AB5" s="184"/>
      <c r="AC5" s="184"/>
      <c r="AD5" s="184"/>
      <c r="AE5" s="184"/>
      <c r="AF5" s="185">
        <f>INDEX(calendar,,7)</f>
        <v>45206</v>
      </c>
      <c r="AG5" s="185"/>
      <c r="AH5" s="185"/>
      <c r="AI5" s="185"/>
      <c r="AJ5" s="186"/>
    </row>
    <row r="6" spans="2:36" ht="24" customHeight="1" x14ac:dyDescent="0.3">
      <c r="B6" s="10"/>
      <c r="C6" s="11">
        <f>INDEX(calendar,ndx+0,1)</f>
        <v>45200</v>
      </c>
      <c r="D6" s="11"/>
      <c r="E6" s="11"/>
      <c r="F6" s="9"/>
      <c r="G6" s="10"/>
      <c r="H6" s="11">
        <f>INDEX(calendar,ndx+0,2)</f>
        <v>45201</v>
      </c>
      <c r="I6" s="11"/>
      <c r="J6" s="11"/>
      <c r="K6" s="9"/>
      <c r="L6" s="10"/>
      <c r="M6" s="11">
        <f>INDEX(calendar,ndx+0,3)</f>
        <v>45202</v>
      </c>
      <c r="N6" s="11"/>
      <c r="O6" s="11"/>
      <c r="P6" s="9"/>
      <c r="Q6" s="10"/>
      <c r="R6" s="11">
        <f>INDEX(calendar,ndx+0,4)</f>
        <v>45203</v>
      </c>
      <c r="S6" s="11"/>
      <c r="T6" s="11"/>
      <c r="U6" s="9"/>
      <c r="V6" s="10"/>
      <c r="W6" s="11">
        <f>INDEX(calendar,ndx+0,5)</f>
        <v>45204</v>
      </c>
      <c r="X6" s="11"/>
      <c r="Y6" s="11"/>
      <c r="Z6" s="9"/>
      <c r="AA6" s="10"/>
      <c r="AB6" s="11">
        <f>INDEX(calendar,ndx+0,6)</f>
        <v>45205</v>
      </c>
      <c r="AC6" s="11"/>
      <c r="AD6" s="11"/>
      <c r="AE6" s="9"/>
      <c r="AF6" s="10"/>
      <c r="AG6" s="11">
        <f>INDEX(calendar,ndx+0,7)</f>
        <v>45206</v>
      </c>
      <c r="AH6" s="11"/>
      <c r="AI6" s="11"/>
      <c r="AJ6" s="9"/>
    </row>
    <row r="7" spans="2:36" ht="59.25" customHeight="1" x14ac:dyDescent="0.3">
      <c r="B7" s="10"/>
      <c r="C7" s="12"/>
      <c r="D7" s="12"/>
      <c r="E7" s="12"/>
      <c r="F7" s="9"/>
      <c r="G7" s="10"/>
      <c r="H7" s="12"/>
      <c r="I7" s="12"/>
      <c r="J7" s="12"/>
      <c r="K7" s="9"/>
      <c r="L7" s="10"/>
      <c r="M7" s="12"/>
      <c r="N7" s="12"/>
      <c r="O7" s="12"/>
      <c r="P7" s="9"/>
      <c r="Q7" s="10"/>
      <c r="R7" s="12"/>
      <c r="S7" s="12"/>
      <c r="T7" s="12"/>
      <c r="U7" s="9"/>
      <c r="V7" s="10"/>
      <c r="W7" s="12"/>
      <c r="X7" s="12"/>
      <c r="Y7" s="12"/>
      <c r="Z7" s="9"/>
      <c r="AA7" s="10"/>
      <c r="AB7" s="12"/>
      <c r="AC7" s="12"/>
      <c r="AD7" s="12"/>
      <c r="AE7" s="9"/>
      <c r="AF7" s="10"/>
      <c r="AG7" s="12" t="s">
        <v>66</v>
      </c>
      <c r="AH7" s="12"/>
      <c r="AI7" s="12"/>
      <c r="AJ7" s="9"/>
    </row>
    <row r="8" spans="2:36" ht="24" customHeight="1" x14ac:dyDescent="0.3">
      <c r="B8" s="10"/>
      <c r="C8" s="11">
        <f>INDEX(calendar,ndx+1,1)</f>
        <v>45207</v>
      </c>
      <c r="D8" s="11"/>
      <c r="E8" s="11"/>
      <c r="F8" s="9"/>
      <c r="G8" s="10"/>
      <c r="H8" s="11">
        <f>INDEX(calendar,ndx+1,2)</f>
        <v>45208</v>
      </c>
      <c r="I8" s="11"/>
      <c r="J8" s="11"/>
      <c r="K8" s="9"/>
      <c r="L8" s="10"/>
      <c r="M8" s="11">
        <f>INDEX(calendar,ndx+1,3)</f>
        <v>45209</v>
      </c>
      <c r="N8" s="11"/>
      <c r="O8" s="11"/>
      <c r="P8" s="9"/>
      <c r="Q8" s="10"/>
      <c r="R8" s="11">
        <f>INDEX(calendar,ndx+1,4)</f>
        <v>45210</v>
      </c>
      <c r="S8" s="11"/>
      <c r="T8" s="11"/>
      <c r="U8" s="9"/>
      <c r="V8" s="10"/>
      <c r="W8" s="11">
        <f>INDEX(calendar,ndx+1,5)</f>
        <v>45211</v>
      </c>
      <c r="X8" s="11"/>
      <c r="Y8" s="11"/>
      <c r="Z8" s="9"/>
      <c r="AA8" s="10"/>
      <c r="AB8" s="11">
        <f>INDEX(calendar,ndx+1,6)</f>
        <v>45212</v>
      </c>
      <c r="AC8" s="11"/>
      <c r="AD8" s="11"/>
      <c r="AE8" s="9"/>
      <c r="AF8" s="10"/>
      <c r="AG8" s="11">
        <f>INDEX(calendar,ndx+1,7)</f>
        <v>45213</v>
      </c>
      <c r="AH8" s="11"/>
      <c r="AI8" s="11"/>
      <c r="AJ8" s="9"/>
    </row>
    <row r="9" spans="2:36" ht="59.25" customHeight="1" x14ac:dyDescent="0.3">
      <c r="B9" s="10"/>
      <c r="C9" s="12"/>
      <c r="D9" s="12"/>
      <c r="E9" s="12"/>
      <c r="F9" s="9"/>
      <c r="G9" s="10"/>
      <c r="H9" s="12"/>
      <c r="I9" s="12"/>
      <c r="J9" s="12"/>
      <c r="K9" s="9"/>
      <c r="L9" s="10"/>
      <c r="M9" s="99" t="s">
        <v>52</v>
      </c>
      <c r="N9" s="12"/>
      <c r="O9" s="12"/>
      <c r="P9" s="9"/>
      <c r="Q9" s="10"/>
      <c r="R9" s="12" t="s">
        <v>64</v>
      </c>
      <c r="S9" s="12"/>
      <c r="T9" s="12"/>
      <c r="U9" s="9"/>
      <c r="V9" s="10"/>
      <c r="X9" s="12"/>
      <c r="Y9" s="12"/>
      <c r="Z9" s="9"/>
      <c r="AA9" s="10"/>
      <c r="AB9" s="12" t="s">
        <v>53</v>
      </c>
      <c r="AC9" s="12"/>
      <c r="AD9" s="12"/>
      <c r="AE9" s="9"/>
      <c r="AF9" s="10"/>
      <c r="AG9" s="12"/>
      <c r="AH9" s="12"/>
      <c r="AI9" s="12"/>
      <c r="AJ9" s="9"/>
    </row>
    <row r="10" spans="2:36" ht="24" customHeight="1" x14ac:dyDescent="0.3">
      <c r="B10" s="10"/>
      <c r="C10" s="11">
        <f>INDEX(calendar,ndx+2,1)</f>
        <v>45214</v>
      </c>
      <c r="D10" s="11"/>
      <c r="E10" s="11"/>
      <c r="F10" s="9"/>
      <c r="G10" s="10"/>
      <c r="H10" s="11">
        <f>INDEX(calendar,ndx+2,2)</f>
        <v>45215</v>
      </c>
      <c r="K10" s="11"/>
      <c r="L10" s="9"/>
      <c r="M10" s="11">
        <f>INDEX(calendar,ndx+2,3)</f>
        <v>45216</v>
      </c>
      <c r="N10" s="11"/>
      <c r="O10" s="11"/>
      <c r="P10" s="9"/>
      <c r="Q10" s="10"/>
      <c r="R10" s="11">
        <f>INDEX(calendar,ndx+2,4)</f>
        <v>45217</v>
      </c>
      <c r="S10" s="11"/>
      <c r="T10" s="11"/>
      <c r="U10" s="9"/>
      <c r="V10" s="10"/>
      <c r="W10" s="11">
        <f>INDEX(calendar,ndx+2,5)</f>
        <v>45218</v>
      </c>
      <c r="X10" s="11"/>
      <c r="Y10" s="11"/>
      <c r="Z10" s="9"/>
      <c r="AA10" s="10"/>
      <c r="AB10" s="11">
        <f>INDEX(calendar,ndx+2,6)</f>
        <v>45219</v>
      </c>
      <c r="AC10" s="11"/>
      <c r="AD10" s="11"/>
      <c r="AE10" s="9"/>
      <c r="AF10" s="10"/>
      <c r="AG10" s="11">
        <f>INDEX(calendar,ndx+2,7)</f>
        <v>45220</v>
      </c>
      <c r="AH10" s="11"/>
      <c r="AI10" s="11"/>
      <c r="AJ10" s="9"/>
    </row>
    <row r="11" spans="2:36" ht="59.25" customHeight="1" x14ac:dyDescent="0.3">
      <c r="B11" s="10"/>
      <c r="C11" s="12" t="s">
        <v>65</v>
      </c>
      <c r="D11" s="12"/>
      <c r="E11" s="12"/>
      <c r="F11" s="9"/>
      <c r="G11" s="10"/>
      <c r="H11" s="12"/>
      <c r="K11" s="9"/>
      <c r="L11" s="10"/>
      <c r="M11" s="12" t="s">
        <v>56</v>
      </c>
      <c r="N11" s="12"/>
      <c r="O11" s="12"/>
      <c r="P11" s="9"/>
      <c r="Q11" s="10"/>
      <c r="R11" s="12" t="s">
        <v>54</v>
      </c>
      <c r="S11" s="12"/>
      <c r="T11" s="12"/>
      <c r="U11" s="9"/>
      <c r="V11" s="10"/>
      <c r="W11" s="12"/>
      <c r="X11" s="12"/>
      <c r="Y11" s="12"/>
      <c r="Z11" s="9"/>
      <c r="AA11" s="10"/>
      <c r="AB11" s="12" t="s">
        <v>55</v>
      </c>
      <c r="AC11" s="12"/>
      <c r="AD11" s="12"/>
      <c r="AE11" s="9"/>
      <c r="AF11" s="10"/>
      <c r="AG11" s="12"/>
      <c r="AH11" s="12"/>
      <c r="AI11" s="12"/>
      <c r="AJ11" s="9"/>
    </row>
    <row r="12" spans="2:36" ht="24" customHeight="1" x14ac:dyDescent="0.3">
      <c r="B12" s="10"/>
      <c r="C12" s="11">
        <f>INDEX(calendar,ndx+3,1)</f>
        <v>45221</v>
      </c>
      <c r="D12" s="11"/>
      <c r="E12" s="11"/>
      <c r="F12" s="9"/>
      <c r="G12" s="10"/>
      <c r="H12" s="11">
        <f>INDEX(calendar,ndx+3,2)</f>
        <v>45222</v>
      </c>
      <c r="I12" s="11"/>
      <c r="J12" s="11"/>
      <c r="K12" s="9"/>
      <c r="L12" s="10"/>
      <c r="M12" s="11">
        <f>INDEX(calendar,ndx+3,3)</f>
        <v>45223</v>
      </c>
      <c r="N12" s="11"/>
      <c r="O12" s="11"/>
      <c r="P12" s="9"/>
      <c r="Q12" s="10"/>
      <c r="R12" s="11">
        <f>INDEX(calendar,ndx+3,4)</f>
        <v>45224</v>
      </c>
      <c r="S12" s="11"/>
      <c r="T12" s="11"/>
      <c r="U12" s="9"/>
      <c r="V12" s="10"/>
      <c r="W12" s="11">
        <f>INDEX(calendar,ndx+3,5)</f>
        <v>45225</v>
      </c>
      <c r="X12" s="11"/>
      <c r="Y12" s="11"/>
      <c r="Z12" s="9"/>
      <c r="AA12" s="10"/>
      <c r="AB12" s="11">
        <f>INDEX(calendar,ndx+3,6)</f>
        <v>45226</v>
      </c>
      <c r="AC12" s="11"/>
      <c r="AD12" s="11"/>
      <c r="AE12" s="9"/>
      <c r="AF12" s="10"/>
      <c r="AG12" s="11">
        <f>INDEX(calendar,ndx+3,7)</f>
        <v>45227</v>
      </c>
      <c r="AH12" s="11"/>
      <c r="AI12" s="11"/>
      <c r="AJ12" s="9"/>
    </row>
    <row r="13" spans="2:36" ht="59.25" customHeight="1" x14ac:dyDescent="0.3">
      <c r="B13" s="10"/>
      <c r="C13" s="12"/>
      <c r="D13" s="12"/>
      <c r="E13" s="12"/>
      <c r="F13" s="9"/>
      <c r="G13" s="10"/>
      <c r="H13" s="12"/>
      <c r="I13" s="12"/>
      <c r="J13" s="12"/>
      <c r="K13" s="9"/>
      <c r="L13" s="10"/>
      <c r="M13" s="12" t="s">
        <v>57</v>
      </c>
      <c r="N13" s="12"/>
      <c r="O13" s="12"/>
      <c r="P13" s="9"/>
      <c r="Q13" s="10"/>
      <c r="R13" s="12" t="s">
        <v>58</v>
      </c>
      <c r="S13" s="12"/>
      <c r="T13" s="12"/>
      <c r="U13" s="9"/>
      <c r="V13" s="10"/>
      <c r="W13" s="12"/>
      <c r="X13" s="12"/>
      <c r="Y13" s="12"/>
      <c r="Z13" s="9"/>
      <c r="AA13" s="10"/>
      <c r="AB13" s="12" t="s">
        <v>60</v>
      </c>
      <c r="AC13" s="12"/>
      <c r="AD13" s="12"/>
      <c r="AE13" s="9"/>
      <c r="AF13" s="10"/>
      <c r="AG13" s="12"/>
      <c r="AH13" s="12"/>
      <c r="AI13" s="12"/>
      <c r="AJ13" s="9"/>
    </row>
    <row r="14" spans="2:36" ht="24" customHeight="1" x14ac:dyDescent="0.3">
      <c r="B14" s="10"/>
      <c r="C14" s="11">
        <f>INDEX(calendar,ndx+4,1)</f>
        <v>45228</v>
      </c>
      <c r="D14" s="11"/>
      <c r="E14" s="11"/>
      <c r="F14" s="9"/>
      <c r="G14" s="10"/>
      <c r="H14" s="11">
        <f>INDEX(calendar,ndx+4,2)</f>
        <v>45229</v>
      </c>
      <c r="I14" s="11"/>
      <c r="J14" s="11"/>
      <c r="K14" s="9"/>
      <c r="L14" s="10"/>
      <c r="M14" s="11">
        <f>INDEX(calendar,ndx+4,3)</f>
        <v>45230</v>
      </c>
      <c r="N14" s="11"/>
      <c r="O14" s="11"/>
      <c r="P14" s="9"/>
      <c r="Q14" s="10"/>
      <c r="R14" s="11">
        <f>INDEX(calendar,ndx+4,4)</f>
        <v>45231</v>
      </c>
      <c r="S14" s="11"/>
      <c r="T14" s="11"/>
      <c r="U14" s="9"/>
      <c r="V14" s="10"/>
      <c r="W14" s="11">
        <f>INDEX(calendar,ndx+4,5)</f>
        <v>45232</v>
      </c>
      <c r="X14" s="11"/>
      <c r="Y14" s="11"/>
      <c r="Z14" s="9"/>
      <c r="AA14" s="10"/>
      <c r="AB14" s="11">
        <f>INDEX(calendar,ndx+4,6)</f>
        <v>45233</v>
      </c>
      <c r="AC14" s="11"/>
      <c r="AD14" s="11"/>
      <c r="AE14" s="9"/>
      <c r="AF14" s="10"/>
      <c r="AG14" s="11">
        <f>INDEX(calendar,ndx+4,7)</f>
        <v>45234</v>
      </c>
      <c r="AH14" s="11"/>
      <c r="AI14" s="11"/>
      <c r="AJ14" s="9"/>
    </row>
    <row r="15" spans="2:36" ht="59.25" customHeight="1" x14ac:dyDescent="0.3">
      <c r="B15" s="10"/>
      <c r="C15" s="12"/>
      <c r="D15" s="12"/>
      <c r="E15" s="12"/>
      <c r="F15" s="9"/>
      <c r="G15" s="10"/>
      <c r="H15" s="12" t="s">
        <v>61</v>
      </c>
      <c r="I15" s="12"/>
      <c r="J15" s="12"/>
      <c r="K15" s="9"/>
      <c r="L15" s="10"/>
      <c r="M15" s="12"/>
      <c r="N15" s="12"/>
      <c r="O15" s="12"/>
      <c r="P15" s="9"/>
      <c r="Q15" s="10"/>
      <c r="R15" s="12" t="s">
        <v>62</v>
      </c>
      <c r="S15" s="12"/>
      <c r="T15" s="12"/>
      <c r="U15" s="9"/>
      <c r="V15" s="10"/>
      <c r="W15" s="12"/>
      <c r="X15" s="12"/>
      <c r="Y15" s="12"/>
      <c r="Z15" s="9"/>
      <c r="AA15" s="10"/>
      <c r="AB15" s="12" t="s">
        <v>59</v>
      </c>
      <c r="AC15" s="12"/>
      <c r="AD15" s="12"/>
      <c r="AE15" s="9"/>
      <c r="AF15" s="10"/>
      <c r="AG15" s="12"/>
      <c r="AH15" s="12"/>
      <c r="AI15" s="12"/>
      <c r="AJ15" s="9"/>
    </row>
    <row r="16" spans="2:36" ht="24" customHeight="1" x14ac:dyDescent="0.3">
      <c r="B16" s="10"/>
      <c r="C16" s="11">
        <f>INDEX(calendar,ndx+5,1)</f>
        <v>45235</v>
      </c>
      <c r="D16" s="11"/>
      <c r="E16" s="11"/>
      <c r="F16" s="9"/>
      <c r="G16" s="10"/>
      <c r="H16" s="11">
        <f>INDEX(calendar,ndx+5,2)</f>
        <v>45236</v>
      </c>
      <c r="I16" s="11"/>
      <c r="J16" s="11"/>
      <c r="K16" s="9"/>
      <c r="L16" s="10"/>
      <c r="M16" s="11">
        <f>INDEX(calendar,ndx+5,3)</f>
        <v>45237</v>
      </c>
      <c r="N16" s="11"/>
      <c r="O16" s="11"/>
      <c r="P16" s="9"/>
      <c r="Q16" s="10"/>
      <c r="R16" s="11">
        <f>INDEX(calendar,ndx+5,4)</f>
        <v>45238</v>
      </c>
      <c r="S16" s="11"/>
      <c r="T16" s="11"/>
      <c r="U16" s="9"/>
      <c r="V16" s="10"/>
      <c r="W16" s="11">
        <f>INDEX(calendar,ndx+5,5)</f>
        <v>45239</v>
      </c>
      <c r="X16" s="11"/>
      <c r="Y16" s="11"/>
      <c r="Z16" s="9"/>
      <c r="AA16" s="10"/>
      <c r="AB16" s="11">
        <f>INDEX(calendar,ndx+5,6)</f>
        <v>45240</v>
      </c>
      <c r="AC16" s="11"/>
      <c r="AD16" s="11"/>
      <c r="AE16" s="9"/>
      <c r="AF16" s="10"/>
      <c r="AG16" s="11">
        <f>INDEX(calendar,ndx+5,7)</f>
        <v>45241</v>
      </c>
      <c r="AH16" s="11"/>
      <c r="AI16" s="11"/>
      <c r="AJ16" s="9"/>
    </row>
    <row r="17" spans="2:36" ht="59.25" customHeight="1" x14ac:dyDescent="0.3">
      <c r="B17" s="10"/>
      <c r="C17" s="56"/>
      <c r="D17" s="56"/>
      <c r="E17" s="56"/>
      <c r="F17" s="9"/>
      <c r="G17" s="10"/>
      <c r="H17" s="74" t="s">
        <v>63</v>
      </c>
      <c r="I17" s="74"/>
      <c r="J17" s="74"/>
      <c r="K17" s="9"/>
      <c r="L17" s="10"/>
      <c r="M17" s="56"/>
      <c r="N17" s="56"/>
      <c r="O17" s="56"/>
      <c r="P17" s="9"/>
      <c r="Q17" s="10"/>
      <c r="R17" s="56"/>
      <c r="S17" s="56"/>
      <c r="T17" s="56"/>
      <c r="U17" s="9"/>
      <c r="V17" s="10"/>
      <c r="W17" s="56"/>
      <c r="X17" s="56"/>
      <c r="Y17" s="56"/>
      <c r="Z17" s="9"/>
      <c r="AA17" s="10"/>
      <c r="AB17" s="56"/>
      <c r="AC17" s="56"/>
      <c r="AD17" s="56"/>
      <c r="AE17" s="9"/>
      <c r="AF17" s="10"/>
      <c r="AG17" s="56"/>
      <c r="AH17" s="56"/>
      <c r="AI17" s="56"/>
      <c r="AJ17" s="9"/>
    </row>
    <row r="18" spans="2:36" ht="21.75" customHeight="1" x14ac:dyDescent="0.3">
      <c r="B18" s="50"/>
      <c r="C18" s="65" t="s">
        <v>2</v>
      </c>
      <c r="D18" s="31"/>
      <c r="AJ18" s="51"/>
    </row>
    <row r="19" spans="2:36" ht="21.75" customHeight="1" x14ac:dyDescent="0.3">
      <c r="B19" s="52"/>
      <c r="AJ19" s="51"/>
    </row>
    <row r="20" spans="2:36" ht="21.75" customHeight="1" x14ac:dyDescent="0.3">
      <c r="B20" s="52"/>
      <c r="H20" t="s">
        <v>67</v>
      </c>
      <c r="AJ20" s="51"/>
    </row>
    <row r="21" spans="2:36" ht="21.75" customHeight="1" x14ac:dyDescent="0.3">
      <c r="B21" s="53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5"/>
    </row>
  </sheetData>
  <dataConsolidate/>
  <mergeCells count="10">
    <mergeCell ref="V5:Z5"/>
    <mergeCell ref="AA5:AE5"/>
    <mergeCell ref="AF5:AJ5"/>
    <mergeCell ref="B2:H2"/>
    <mergeCell ref="J2:M2"/>
    <mergeCell ref="O2:S2"/>
    <mergeCell ref="B5:F5"/>
    <mergeCell ref="G5:K5"/>
    <mergeCell ref="L5:P5"/>
    <mergeCell ref="Q5:U5"/>
  </mergeCells>
  <conditionalFormatting sqref="B11:H11">
    <cfRule type="expression" dxfId="28" priority="98">
      <formula>MonthToDisplayNumber&lt;&gt;MONTH(B11)</formula>
    </cfRule>
  </conditionalFormatting>
  <conditionalFormatting sqref="B9:V9">
    <cfRule type="expression" dxfId="27" priority="81">
      <formula>MonthToDisplayNumber&lt;&gt;MONTH(B9)</formula>
    </cfRule>
  </conditionalFormatting>
  <conditionalFormatting sqref="B5:AF5">
    <cfRule type="expression" dxfId="26" priority="52">
      <formula>(WEEKDAY(B5)=1)+(WEEKDAY(B5)=7)</formula>
    </cfRule>
  </conditionalFormatting>
  <conditionalFormatting sqref="B6:AJ8">
    <cfRule type="expression" dxfId="25" priority="39">
      <formula>MonthToDisplayNumber&lt;&gt;MONTH(B6)</formula>
    </cfRule>
  </conditionalFormatting>
  <conditionalFormatting sqref="B13:AJ13">
    <cfRule type="expression" dxfId="24" priority="61">
      <formula>MonthToDisplayNumber&lt;&gt;MONTH(B13)</formula>
    </cfRule>
  </conditionalFormatting>
  <conditionalFormatting sqref="B14:AJ14">
    <cfRule type="expression" dxfId="23" priority="26">
      <formula>MonthToDisplayNumber&lt;&gt;MONTH(B14)</formula>
    </cfRule>
  </conditionalFormatting>
  <conditionalFormatting sqref="B15:AJ15">
    <cfRule type="expression" dxfId="22" priority="60">
      <formula>MonthToDisplayNumber&lt;&gt;MONTH(B15)</formula>
    </cfRule>
  </conditionalFormatting>
  <conditionalFormatting sqref="B16:AJ16">
    <cfRule type="expression" dxfId="21" priority="13">
      <formula>MonthToDisplayNumber&lt;&gt;MONTH(B16)</formula>
    </cfRule>
  </conditionalFormatting>
  <conditionalFormatting sqref="B17:AJ17">
    <cfRule type="expression" dxfId="20" priority="1">
      <formula>MonthToDisplayNumber&lt;&gt;MONTH(B17)</formula>
    </cfRule>
  </conditionalFormatting>
  <conditionalFormatting sqref="J11:AJ11">
    <cfRule type="expression" dxfId="19" priority="62">
      <formula>MonthToDisplayNumber&lt;&gt;MONTH(J11)</formula>
    </cfRule>
  </conditionalFormatting>
  <conditionalFormatting sqref="X9:AJ9">
    <cfRule type="expression" dxfId="18" priority="63">
      <formula>MonthToDisplayNumber&lt;&gt;MONTH(X9)</formula>
    </cfRule>
  </conditionalFormatting>
  <printOptions horizontalCentered="1" verticalCentered="1"/>
  <pageMargins left="0.45" right="0.45" top="0.4" bottom="0.5" header="0.3" footer="0.3"/>
  <pageSetup scale="74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  <pageSetUpPr fitToPage="1"/>
  </sheetPr>
  <dimension ref="B2:AJ21"/>
  <sheetViews>
    <sheetView showGridLines="0" zoomScaleNormal="100" workbookViewId="0">
      <selection activeCell="T13" sqref="T13"/>
    </sheetView>
  </sheetViews>
  <sheetFormatPr defaultRowHeight="17.25" x14ac:dyDescent="0.3"/>
  <cols>
    <col min="1" max="1" width="4.21875" customWidth="1"/>
    <col min="2" max="2" width="1.109375" customWidth="1"/>
    <col min="3" max="3" width="8.88671875" customWidth="1"/>
    <col min="4" max="4" width="1.109375" customWidth="1"/>
    <col min="5" max="5" width="8.88671875" customWidth="1"/>
    <col min="6" max="7" width="1.109375" customWidth="1"/>
    <col min="8" max="8" width="8.88671875" customWidth="1"/>
    <col min="9" max="9" width="1.109375" customWidth="1"/>
    <col min="10" max="10" width="8.88671875" customWidth="1"/>
    <col min="11" max="12" width="1.109375" customWidth="1"/>
    <col min="13" max="13" width="8.88671875" customWidth="1"/>
    <col min="14" max="14" width="1.109375" customWidth="1"/>
    <col min="15" max="15" width="8.88671875" customWidth="1"/>
    <col min="16" max="17" width="1.109375" customWidth="1"/>
    <col min="18" max="18" width="8.88671875" customWidth="1"/>
    <col min="19" max="19" width="1.109375" customWidth="1"/>
    <col min="20" max="20" width="8.88671875" customWidth="1"/>
    <col min="21" max="22" width="1.109375" customWidth="1"/>
    <col min="23" max="23" width="8.88671875" customWidth="1"/>
    <col min="24" max="24" width="1.109375" customWidth="1"/>
    <col min="25" max="25" width="8.88671875" customWidth="1"/>
    <col min="26" max="27" width="1.109375" customWidth="1"/>
    <col min="28" max="28" width="8.88671875" customWidth="1"/>
    <col min="29" max="29" width="1.109375" customWidth="1"/>
    <col min="30" max="30" width="8.88671875" customWidth="1"/>
    <col min="31" max="32" width="1.109375" customWidth="1"/>
    <col min="33" max="33" width="8.88671875" customWidth="1"/>
    <col min="34" max="34" width="1.109375" customWidth="1"/>
    <col min="35" max="35" width="8.88671875" customWidth="1"/>
    <col min="36" max="36" width="1.109375" customWidth="1"/>
    <col min="37" max="37" width="4.21875" customWidth="1"/>
  </cols>
  <sheetData>
    <row r="2" spans="2:36" ht="43.5" x14ac:dyDescent="0.3">
      <c r="B2" s="182" t="str">
        <f>TEXT(EOMONTH('10'!$C$10,0)+1,"mmmm")</f>
        <v>November</v>
      </c>
      <c r="C2" s="182"/>
      <c r="D2" s="182"/>
      <c r="E2" s="182"/>
      <c r="F2" s="182"/>
      <c r="G2" s="182"/>
      <c r="H2" s="182"/>
      <c r="J2" s="182">
        <f>YEAR(EOMONTH('10'!$C$10,0)+1)</f>
        <v>2023</v>
      </c>
      <c r="K2" s="182"/>
      <c r="L2" s="182"/>
      <c r="M2" s="182"/>
      <c r="O2" s="187" t="str">
        <f>DayToStart</f>
        <v>Sunday</v>
      </c>
      <c r="P2" s="187"/>
      <c r="Q2" s="187"/>
      <c r="R2" s="187"/>
      <c r="S2" s="187"/>
    </row>
    <row r="3" spans="2:36" x14ac:dyDescent="0.3">
      <c r="B3" s="7" t="s">
        <v>3</v>
      </c>
      <c r="C3" s="7"/>
      <c r="D3" s="7"/>
      <c r="E3" s="7"/>
      <c r="F3" s="7"/>
      <c r="G3" s="7"/>
      <c r="H3" s="7"/>
      <c r="J3" s="7" t="s">
        <v>5</v>
      </c>
      <c r="K3" s="7"/>
      <c r="L3" s="7"/>
      <c r="M3" s="7"/>
      <c r="O3" s="7" t="s">
        <v>4</v>
      </c>
      <c r="P3" s="7"/>
      <c r="Q3" s="7"/>
      <c r="R3" s="7"/>
      <c r="S3" s="7"/>
    </row>
    <row r="5" spans="2:36" ht="21" customHeight="1" x14ac:dyDescent="0.3">
      <c r="B5" s="183">
        <f>INDEX(calendar,,1)</f>
        <v>45228</v>
      </c>
      <c r="C5" s="180"/>
      <c r="D5" s="180"/>
      <c r="E5" s="180"/>
      <c r="F5" s="180"/>
      <c r="G5" s="179">
        <f>INDEX(calendar,,2)</f>
        <v>45229</v>
      </c>
      <c r="H5" s="179"/>
      <c r="I5" s="179"/>
      <c r="J5" s="179"/>
      <c r="K5" s="179"/>
      <c r="L5" s="179">
        <f>INDEX(calendar,,3)</f>
        <v>45230</v>
      </c>
      <c r="M5" s="179"/>
      <c r="N5" s="179"/>
      <c r="O5" s="179"/>
      <c r="P5" s="179"/>
      <c r="Q5" s="179">
        <f>INDEX(calendar,,4)</f>
        <v>45231</v>
      </c>
      <c r="R5" s="179"/>
      <c r="S5" s="179"/>
      <c r="T5" s="179"/>
      <c r="U5" s="179"/>
      <c r="V5" s="179">
        <f>INDEX(calendar,,5)</f>
        <v>45232</v>
      </c>
      <c r="W5" s="179"/>
      <c r="X5" s="179"/>
      <c r="Y5" s="179"/>
      <c r="Z5" s="179"/>
      <c r="AA5" s="179">
        <f>INDEX(calendar,,6)</f>
        <v>45233</v>
      </c>
      <c r="AB5" s="179"/>
      <c r="AC5" s="179"/>
      <c r="AD5" s="179"/>
      <c r="AE5" s="179"/>
      <c r="AF5" s="180">
        <f>INDEX(calendar,,7)</f>
        <v>45234</v>
      </c>
      <c r="AG5" s="180"/>
      <c r="AH5" s="180"/>
      <c r="AI5" s="180"/>
      <c r="AJ5" s="181"/>
    </row>
    <row r="6" spans="2:36" ht="24" customHeight="1" x14ac:dyDescent="0.3">
      <c r="B6" s="10"/>
      <c r="C6" s="11">
        <f>INDEX(calendar,ndx+0,1)</f>
        <v>45228</v>
      </c>
      <c r="D6" s="11"/>
      <c r="E6" s="11"/>
      <c r="F6" s="9"/>
      <c r="G6" s="10"/>
      <c r="H6" s="11">
        <f>INDEX(calendar,ndx+0,2)</f>
        <v>45229</v>
      </c>
      <c r="I6" s="11"/>
      <c r="J6" s="11"/>
      <c r="K6" s="9"/>
      <c r="L6" s="10"/>
      <c r="M6" s="11">
        <f>INDEX(calendar,ndx+0,3)</f>
        <v>45230</v>
      </c>
      <c r="N6" s="11"/>
      <c r="O6" s="11"/>
      <c r="P6" s="9"/>
      <c r="Q6" s="10"/>
      <c r="R6" s="11">
        <f>INDEX(calendar,ndx+0,4)</f>
        <v>45231</v>
      </c>
      <c r="S6" s="11"/>
      <c r="T6" s="11"/>
      <c r="U6" s="9"/>
      <c r="V6" s="10"/>
      <c r="W6" s="11">
        <f>INDEX(calendar,ndx+0,5)</f>
        <v>45232</v>
      </c>
      <c r="X6" s="11"/>
      <c r="Y6" s="11"/>
      <c r="Z6" s="9"/>
      <c r="AA6" s="10"/>
      <c r="AB6" s="11">
        <f>INDEX(calendar,ndx+0,6)</f>
        <v>45233</v>
      </c>
      <c r="AC6" s="11"/>
      <c r="AD6" s="11"/>
      <c r="AE6" s="9"/>
      <c r="AF6" s="10"/>
      <c r="AG6" s="11">
        <f>INDEX(calendar,ndx+0,7)</f>
        <v>45234</v>
      </c>
      <c r="AH6" s="11"/>
      <c r="AI6" s="11"/>
      <c r="AJ6" s="9"/>
    </row>
    <row r="7" spans="2:36" ht="59.25" customHeight="1" x14ac:dyDescent="0.3">
      <c r="B7" s="10"/>
      <c r="C7" s="12"/>
      <c r="D7" s="12"/>
      <c r="E7" s="12"/>
      <c r="F7" s="9"/>
      <c r="G7" s="10"/>
      <c r="H7" s="12"/>
      <c r="I7" s="12"/>
      <c r="J7" s="12"/>
      <c r="K7" s="9"/>
      <c r="L7" s="10"/>
      <c r="M7" s="12"/>
      <c r="N7" s="12"/>
      <c r="O7" s="12"/>
      <c r="P7" s="9"/>
      <c r="Q7" s="10"/>
      <c r="R7" s="12"/>
      <c r="S7" s="12"/>
      <c r="T7" s="12"/>
      <c r="U7" s="9"/>
      <c r="V7" s="10"/>
      <c r="W7" s="12"/>
      <c r="X7" s="12"/>
      <c r="Y7" s="12"/>
      <c r="Z7" s="9"/>
      <c r="AA7" s="10"/>
      <c r="AB7" s="12"/>
      <c r="AC7" s="12"/>
      <c r="AD7" s="12"/>
      <c r="AE7" s="9"/>
      <c r="AF7" s="10"/>
      <c r="AG7" s="12"/>
      <c r="AH7" s="12"/>
      <c r="AI7" s="12"/>
      <c r="AJ7" s="9"/>
    </row>
    <row r="8" spans="2:36" ht="24" customHeight="1" x14ac:dyDescent="0.3">
      <c r="B8" s="10"/>
      <c r="C8" s="11">
        <f>INDEX(calendar,ndx+1,1)</f>
        <v>45235</v>
      </c>
      <c r="D8" s="11"/>
      <c r="E8" s="11"/>
      <c r="F8" s="9"/>
      <c r="G8" s="10"/>
      <c r="H8" s="11">
        <f>INDEX(calendar,ndx+1,2)</f>
        <v>45236</v>
      </c>
      <c r="I8" s="11"/>
      <c r="J8" s="11"/>
      <c r="K8" s="9"/>
      <c r="L8" s="10"/>
      <c r="M8" s="11">
        <f>INDEX(calendar,ndx+1,3)</f>
        <v>45237</v>
      </c>
      <c r="N8" s="11"/>
      <c r="O8" s="11"/>
      <c r="P8" s="9"/>
      <c r="Q8" s="10"/>
      <c r="R8" s="11">
        <f>INDEX(calendar,ndx+1,4)</f>
        <v>45238</v>
      </c>
      <c r="S8" s="11"/>
      <c r="T8" s="11"/>
      <c r="U8" s="9"/>
      <c r="V8" s="10"/>
      <c r="W8" s="11">
        <f>INDEX(calendar,ndx+1,5)</f>
        <v>45239</v>
      </c>
      <c r="X8" s="11"/>
      <c r="Y8" s="11"/>
      <c r="Z8" s="9"/>
      <c r="AA8" s="10"/>
      <c r="AB8" s="11">
        <f>INDEX(calendar,ndx+1,6)</f>
        <v>45240</v>
      </c>
      <c r="AC8" s="11"/>
      <c r="AD8" s="11"/>
      <c r="AE8" s="9"/>
      <c r="AF8" s="10"/>
      <c r="AG8" s="11">
        <f>INDEX(calendar,ndx+1,7)</f>
        <v>45241</v>
      </c>
      <c r="AH8" s="11"/>
      <c r="AI8" s="11"/>
      <c r="AJ8" s="9"/>
    </row>
    <row r="9" spans="2:36" ht="59.25" customHeight="1" x14ac:dyDescent="0.3">
      <c r="B9" s="10"/>
      <c r="C9" s="12"/>
      <c r="D9" s="12"/>
      <c r="E9" s="12"/>
      <c r="F9" s="9"/>
      <c r="G9" s="10"/>
      <c r="H9" s="12"/>
      <c r="I9" s="12"/>
      <c r="J9" s="12"/>
      <c r="K9" s="9"/>
      <c r="L9" s="10"/>
      <c r="M9" s="12"/>
      <c r="N9" s="12"/>
      <c r="O9" s="12"/>
      <c r="P9" s="9"/>
      <c r="Q9" s="10"/>
      <c r="R9" s="12"/>
      <c r="S9" s="12"/>
      <c r="T9" s="12"/>
      <c r="U9" s="9"/>
      <c r="V9" s="10"/>
      <c r="W9" s="12"/>
      <c r="X9" s="12"/>
      <c r="Y9" s="12"/>
      <c r="Z9" s="9"/>
      <c r="AA9" s="10"/>
      <c r="AB9" s="12"/>
      <c r="AC9" s="12"/>
      <c r="AD9" s="12"/>
      <c r="AE9" s="9"/>
      <c r="AF9" s="10"/>
      <c r="AG9" s="12"/>
      <c r="AH9" s="12"/>
      <c r="AI9" s="12"/>
      <c r="AJ9" s="9"/>
    </row>
    <row r="10" spans="2:36" ht="24" customHeight="1" x14ac:dyDescent="0.3">
      <c r="B10" s="10"/>
      <c r="C10" s="11">
        <f>INDEX(calendar,ndx+2,1)</f>
        <v>45242</v>
      </c>
      <c r="D10" s="11"/>
      <c r="E10" s="11"/>
      <c r="F10" s="9"/>
      <c r="G10" s="10"/>
      <c r="H10" s="11">
        <f>INDEX(calendar,ndx+2,2)</f>
        <v>45243</v>
      </c>
      <c r="I10" s="11"/>
      <c r="J10" s="11"/>
      <c r="K10" s="9"/>
      <c r="L10" s="10"/>
      <c r="M10" s="11">
        <f>INDEX(calendar,ndx+2,3)</f>
        <v>45244</v>
      </c>
      <c r="N10" s="11"/>
      <c r="O10" s="11"/>
      <c r="P10" s="9"/>
      <c r="Q10" s="10"/>
      <c r="R10" s="11">
        <f>INDEX(calendar,ndx+2,4)</f>
        <v>45245</v>
      </c>
      <c r="S10" s="11"/>
      <c r="T10" s="11"/>
      <c r="U10" s="9"/>
      <c r="V10" s="10"/>
      <c r="W10" s="11">
        <f>INDEX(calendar,ndx+2,5)</f>
        <v>45246</v>
      </c>
      <c r="X10" s="11"/>
      <c r="Y10" s="11"/>
      <c r="Z10" s="9"/>
      <c r="AA10" s="10"/>
      <c r="AB10" s="11">
        <f>INDEX(calendar,ndx+2,6)</f>
        <v>45247</v>
      </c>
      <c r="AC10" s="11"/>
      <c r="AD10" s="11"/>
      <c r="AE10" s="9"/>
      <c r="AF10" s="10"/>
      <c r="AG10" s="11">
        <f>INDEX(calendar,ndx+2,7)</f>
        <v>45248</v>
      </c>
      <c r="AH10" s="11"/>
      <c r="AI10" s="11"/>
      <c r="AJ10" s="9"/>
    </row>
    <row r="11" spans="2:36" ht="59.25" customHeight="1" x14ac:dyDescent="0.3">
      <c r="B11" s="10"/>
      <c r="C11" s="12"/>
      <c r="D11" s="12"/>
      <c r="E11" s="12"/>
      <c r="F11" s="9"/>
      <c r="G11" s="10"/>
      <c r="H11" s="12"/>
      <c r="I11" s="12"/>
      <c r="J11" s="12"/>
      <c r="K11" s="9"/>
      <c r="L11" s="10"/>
      <c r="M11" s="12" t="s">
        <v>51</v>
      </c>
      <c r="N11" s="12"/>
      <c r="O11" s="12"/>
      <c r="P11" s="9"/>
      <c r="Q11" s="10"/>
      <c r="R11" s="12"/>
      <c r="S11" s="12"/>
      <c r="T11" s="12"/>
      <c r="U11" s="9"/>
      <c r="V11" s="10"/>
      <c r="W11" s="12" t="s">
        <v>50</v>
      </c>
      <c r="X11" s="12"/>
      <c r="Y11" s="12"/>
      <c r="Z11" s="9"/>
      <c r="AA11" s="10"/>
      <c r="AB11" s="12"/>
      <c r="AC11" s="12"/>
      <c r="AD11" s="12"/>
      <c r="AE11" s="9"/>
      <c r="AF11" s="10"/>
      <c r="AG11" s="12"/>
      <c r="AH11" s="12"/>
      <c r="AI11" s="12"/>
      <c r="AJ11" s="9"/>
    </row>
    <row r="12" spans="2:36" ht="24" customHeight="1" x14ac:dyDescent="0.3">
      <c r="B12" s="10"/>
      <c r="C12" s="11">
        <f>INDEX(calendar,ndx+3,1)</f>
        <v>45249</v>
      </c>
      <c r="D12" s="11"/>
      <c r="E12" s="11"/>
      <c r="F12" s="9"/>
      <c r="G12" s="10"/>
      <c r="H12" s="11">
        <f>INDEX(calendar,ndx+3,2)</f>
        <v>45250</v>
      </c>
      <c r="I12" s="11"/>
      <c r="J12" s="11"/>
      <c r="K12" s="9"/>
      <c r="L12" s="10"/>
      <c r="M12" s="11">
        <f>INDEX(calendar,ndx+3,3)</f>
        <v>45251</v>
      </c>
      <c r="N12" s="11"/>
      <c r="O12" s="11"/>
      <c r="P12" s="9"/>
      <c r="Q12" s="10"/>
      <c r="R12" s="11">
        <f>INDEX(calendar,ndx+3,4)</f>
        <v>45252</v>
      </c>
      <c r="S12" s="11"/>
      <c r="T12" s="11"/>
      <c r="U12" s="9"/>
      <c r="V12" s="10"/>
      <c r="W12" s="11">
        <f>INDEX(calendar,ndx+3,5)</f>
        <v>45253</v>
      </c>
      <c r="X12" s="11"/>
      <c r="Y12" s="11"/>
      <c r="Z12" s="9"/>
      <c r="AA12" s="10"/>
      <c r="AB12" s="11">
        <f>INDEX(calendar,ndx+3,6)</f>
        <v>45254</v>
      </c>
      <c r="AC12" s="11"/>
      <c r="AD12" s="109"/>
      <c r="AE12" s="9"/>
      <c r="AF12" s="10"/>
      <c r="AG12" s="11">
        <f>INDEX(calendar,ndx+3,7)</f>
        <v>45255</v>
      </c>
      <c r="AH12" s="11"/>
      <c r="AI12" s="11"/>
      <c r="AJ12" s="9"/>
    </row>
    <row r="13" spans="2:36" ht="59.25" customHeight="1" x14ac:dyDescent="0.3">
      <c r="B13" s="10"/>
      <c r="C13" s="12"/>
      <c r="D13" s="12"/>
      <c r="E13" s="12"/>
      <c r="F13" s="9"/>
      <c r="G13" s="10"/>
      <c r="H13" s="12" t="s">
        <v>49</v>
      </c>
      <c r="I13" s="12"/>
      <c r="J13" s="12"/>
      <c r="K13" s="9"/>
      <c r="L13" s="10"/>
      <c r="M13" s="12" t="s">
        <v>71</v>
      </c>
      <c r="N13" s="12"/>
      <c r="O13" s="12"/>
      <c r="P13" s="9"/>
      <c r="Q13" s="10"/>
      <c r="R13" s="12" t="s">
        <v>42</v>
      </c>
      <c r="S13" s="12"/>
      <c r="T13" s="12"/>
      <c r="U13" s="9"/>
      <c r="V13" s="10"/>
      <c r="W13" s="12" t="s">
        <v>48</v>
      </c>
      <c r="X13" s="12"/>
      <c r="Y13" s="12"/>
      <c r="Z13" s="9"/>
      <c r="AA13" s="10"/>
      <c r="AB13" s="12" t="s">
        <v>22</v>
      </c>
      <c r="AC13" s="12"/>
      <c r="AD13" s="12"/>
      <c r="AE13" s="9"/>
      <c r="AF13" s="10"/>
      <c r="AG13" s="12"/>
      <c r="AH13" s="12"/>
      <c r="AI13" s="12"/>
      <c r="AJ13" s="9"/>
    </row>
    <row r="14" spans="2:36" ht="24" customHeight="1" x14ac:dyDescent="0.3">
      <c r="B14" s="10"/>
      <c r="C14" s="11">
        <f>INDEX(calendar,ndx+4,1)</f>
        <v>45256</v>
      </c>
      <c r="D14" s="11"/>
      <c r="E14" s="11"/>
      <c r="F14" s="9"/>
      <c r="G14" s="10"/>
      <c r="H14" s="11">
        <f>INDEX(calendar,ndx+4,2)</f>
        <v>45257</v>
      </c>
      <c r="I14" s="11"/>
      <c r="J14" s="11"/>
      <c r="K14" s="9"/>
      <c r="L14" s="10"/>
      <c r="M14" s="11">
        <f>INDEX(calendar,ndx+4,3)</f>
        <v>45258</v>
      </c>
      <c r="N14" s="11"/>
      <c r="O14" s="11"/>
      <c r="P14" s="9"/>
      <c r="Q14" s="10"/>
      <c r="R14" s="11">
        <f>INDEX(calendar,ndx+4,4)</f>
        <v>45259</v>
      </c>
      <c r="S14" s="11"/>
      <c r="T14" s="11"/>
      <c r="U14" s="9"/>
      <c r="V14" s="10"/>
      <c r="W14" s="11">
        <f>INDEX(calendar,ndx+4,5)</f>
        <v>45260</v>
      </c>
      <c r="X14" s="11"/>
      <c r="Y14" s="11"/>
      <c r="Z14" s="9"/>
      <c r="AA14" s="10"/>
      <c r="AB14" s="11">
        <f>INDEX(calendar,ndx+4,6)</f>
        <v>45261</v>
      </c>
      <c r="AC14" s="11"/>
      <c r="AD14" s="11"/>
      <c r="AE14" s="9"/>
      <c r="AF14" s="10"/>
      <c r="AG14" s="11">
        <f>INDEX(calendar,ndx+4,7)</f>
        <v>45262</v>
      </c>
      <c r="AH14" s="11"/>
      <c r="AI14" s="11"/>
      <c r="AJ14" s="9"/>
    </row>
    <row r="15" spans="2:36" ht="59.25" customHeight="1" x14ac:dyDescent="0.3">
      <c r="B15" s="10"/>
      <c r="C15" s="12"/>
      <c r="D15" s="12"/>
      <c r="E15" s="12"/>
      <c r="F15" s="9"/>
      <c r="G15" s="10"/>
      <c r="H15" s="12"/>
      <c r="I15" s="12"/>
      <c r="J15" s="12"/>
      <c r="K15" s="9"/>
      <c r="L15" s="10"/>
      <c r="M15" s="12"/>
      <c r="N15" s="12"/>
      <c r="O15" s="12"/>
      <c r="P15" s="9"/>
      <c r="Q15" s="10"/>
      <c r="R15" s="12" t="s">
        <v>68</v>
      </c>
      <c r="S15" s="12"/>
      <c r="T15" s="12"/>
      <c r="U15" s="9"/>
      <c r="V15" s="10"/>
      <c r="W15" s="12"/>
      <c r="X15" s="12"/>
      <c r="Y15" s="12"/>
      <c r="Z15" s="9"/>
      <c r="AA15" s="10"/>
      <c r="AB15" s="12"/>
      <c r="AC15" s="12"/>
      <c r="AD15" s="12"/>
      <c r="AE15" s="9"/>
      <c r="AF15" s="10"/>
      <c r="AG15" s="12"/>
      <c r="AH15" s="12"/>
      <c r="AI15" s="12"/>
      <c r="AJ15" s="9"/>
    </row>
    <row r="16" spans="2:36" ht="24" customHeight="1" x14ac:dyDescent="0.3">
      <c r="B16" s="10"/>
      <c r="C16" s="11">
        <f>INDEX(calendar,ndx+5,1)</f>
        <v>45263</v>
      </c>
      <c r="D16" s="11"/>
      <c r="E16" s="11"/>
      <c r="F16" s="9"/>
      <c r="G16" s="10"/>
      <c r="H16" s="11">
        <f>INDEX(calendar,ndx+5,2)</f>
        <v>45264</v>
      </c>
      <c r="I16" s="11"/>
      <c r="J16" s="11"/>
      <c r="K16" s="9"/>
      <c r="L16" s="10"/>
      <c r="M16" s="11">
        <f>INDEX(calendar,ndx+5,3)</f>
        <v>45265</v>
      </c>
      <c r="N16" s="11"/>
      <c r="O16" s="11"/>
      <c r="P16" s="9"/>
      <c r="Q16" s="10"/>
      <c r="R16" s="11">
        <f>INDEX(calendar,ndx+5,4)</f>
        <v>45266</v>
      </c>
      <c r="S16" s="11"/>
      <c r="T16" s="11"/>
      <c r="U16" s="9"/>
      <c r="V16" s="10"/>
      <c r="W16" s="11">
        <f>INDEX(calendar,ndx+5,5)</f>
        <v>45267</v>
      </c>
      <c r="X16" s="11"/>
      <c r="Y16" s="11"/>
      <c r="Z16" s="9"/>
      <c r="AA16" s="10"/>
      <c r="AB16" s="11">
        <f>INDEX(calendar,ndx+5,6)</f>
        <v>45268</v>
      </c>
      <c r="AC16" s="11"/>
      <c r="AD16" s="11"/>
      <c r="AE16" s="9"/>
      <c r="AF16" s="10"/>
      <c r="AG16" s="11">
        <f>INDEX(calendar,ndx+5,7)</f>
        <v>45269</v>
      </c>
      <c r="AH16" s="11"/>
      <c r="AI16" s="11"/>
      <c r="AJ16" s="9"/>
    </row>
    <row r="17" spans="2:36" ht="59.25" customHeight="1" x14ac:dyDescent="0.3">
      <c r="B17" s="10"/>
      <c r="C17" s="64"/>
      <c r="D17" s="64"/>
      <c r="E17" s="64"/>
      <c r="F17" s="9"/>
      <c r="G17" s="10"/>
      <c r="H17" s="64"/>
      <c r="I17" s="64"/>
      <c r="J17" s="64"/>
      <c r="K17" s="9"/>
      <c r="L17" s="10"/>
      <c r="M17" s="64"/>
      <c r="N17" s="64"/>
      <c r="O17" s="64"/>
      <c r="P17" s="9"/>
      <c r="Q17" s="10"/>
      <c r="R17" s="64"/>
      <c r="S17" s="64"/>
      <c r="T17" s="64"/>
      <c r="U17" s="9"/>
      <c r="V17" s="10"/>
      <c r="W17" s="64"/>
      <c r="X17" s="64"/>
      <c r="Y17" s="64"/>
      <c r="Z17" s="9"/>
      <c r="AA17" s="10"/>
      <c r="AB17" s="64"/>
      <c r="AC17" s="64"/>
      <c r="AD17" s="64"/>
      <c r="AE17" s="9"/>
      <c r="AF17" s="10"/>
      <c r="AG17" s="64"/>
      <c r="AH17" s="64"/>
      <c r="AI17" s="64"/>
      <c r="AJ17" s="9"/>
    </row>
    <row r="18" spans="2:36" ht="21.75" customHeight="1" x14ac:dyDescent="0.3">
      <c r="B18" s="58"/>
      <c r="C18" s="31" t="s">
        <v>2</v>
      </c>
      <c r="D18" s="31"/>
      <c r="AJ18" s="59"/>
    </row>
    <row r="19" spans="2:36" ht="21.75" customHeight="1" x14ac:dyDescent="0.3">
      <c r="B19" s="60"/>
      <c r="AJ19" s="59"/>
    </row>
    <row r="20" spans="2:36" ht="21.75" customHeight="1" x14ac:dyDescent="0.3">
      <c r="B20" s="60"/>
      <c r="AJ20" s="59"/>
    </row>
    <row r="21" spans="2:36" ht="21.75" customHeight="1" x14ac:dyDescent="0.3">
      <c r="B21" s="61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3"/>
    </row>
  </sheetData>
  <dataConsolidate/>
  <mergeCells count="10">
    <mergeCell ref="V5:Z5"/>
    <mergeCell ref="AA5:AE5"/>
    <mergeCell ref="AF5:AJ5"/>
    <mergeCell ref="B2:H2"/>
    <mergeCell ref="J2:M2"/>
    <mergeCell ref="O2:S2"/>
    <mergeCell ref="B5:F5"/>
    <mergeCell ref="G5:K5"/>
    <mergeCell ref="L5:P5"/>
    <mergeCell ref="Q5:U5"/>
  </mergeCells>
  <conditionalFormatting sqref="B5:AF5">
    <cfRule type="expression" dxfId="17" priority="52">
      <formula>(WEEKDAY(B5)=1)+(WEEKDAY(B5)=7)</formula>
    </cfRule>
  </conditionalFormatting>
  <conditionalFormatting sqref="B6:AJ8">
    <cfRule type="expression" dxfId="16" priority="39">
      <formula>MonthToDisplayNumber&lt;&gt;MONTH(B6)</formula>
    </cfRule>
  </conditionalFormatting>
  <conditionalFormatting sqref="B9:AJ9">
    <cfRule type="expression" dxfId="15" priority="63">
      <formula>MonthToDisplayNumber&lt;&gt;MONTH(B9)</formula>
    </cfRule>
  </conditionalFormatting>
  <conditionalFormatting sqref="B11:AJ11">
    <cfRule type="expression" dxfId="14" priority="62">
      <formula>MonthToDisplayNumber&lt;&gt;MONTH(B11)</formula>
    </cfRule>
  </conditionalFormatting>
  <conditionalFormatting sqref="B13:AJ13">
    <cfRule type="expression" dxfId="13" priority="61">
      <formula>MonthToDisplayNumber&lt;&gt;MONTH(B13)</formula>
    </cfRule>
  </conditionalFormatting>
  <conditionalFormatting sqref="B14:AJ14">
    <cfRule type="expression" dxfId="12" priority="26">
      <formula>MonthToDisplayNumber&lt;&gt;MONTH(B14)</formula>
    </cfRule>
  </conditionalFormatting>
  <conditionalFormatting sqref="B15:AJ15">
    <cfRule type="expression" dxfId="11" priority="60">
      <formula>MonthToDisplayNumber&lt;&gt;MONTH(B15)</formula>
    </cfRule>
  </conditionalFormatting>
  <conditionalFormatting sqref="B16:AJ16">
    <cfRule type="expression" dxfId="10" priority="13">
      <formula>MonthToDisplayNumber&lt;&gt;MONTH(B16)</formula>
    </cfRule>
  </conditionalFormatting>
  <conditionalFormatting sqref="B17:AJ17">
    <cfRule type="expression" dxfId="9" priority="1">
      <formula>MonthToDisplayNumber&lt;&gt;MONTH(B17)</formula>
    </cfRule>
  </conditionalFormatting>
  <printOptions horizontalCentered="1" verticalCentered="1"/>
  <pageMargins left="0.45" right="0.45" top="0.4" bottom="0.5" header="0.3" footer="0.3"/>
  <pageSetup scale="74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  <pageSetUpPr fitToPage="1"/>
  </sheetPr>
  <dimension ref="B2:AJ21"/>
  <sheetViews>
    <sheetView showGridLines="0" zoomScaleNormal="100" workbookViewId="0">
      <selection activeCell="O7" sqref="O7"/>
    </sheetView>
  </sheetViews>
  <sheetFormatPr defaultRowHeight="17.25" x14ac:dyDescent="0.3"/>
  <cols>
    <col min="1" max="1" width="4.21875" customWidth="1"/>
    <col min="2" max="2" width="1.109375" customWidth="1"/>
    <col min="3" max="3" width="8.88671875" customWidth="1"/>
    <col min="4" max="4" width="1.109375" customWidth="1"/>
    <col min="5" max="5" width="8.88671875" customWidth="1"/>
    <col min="6" max="7" width="1.109375" customWidth="1"/>
    <col min="8" max="8" width="8.88671875" customWidth="1"/>
    <col min="9" max="9" width="1.109375" customWidth="1"/>
    <col min="10" max="10" width="8.88671875" customWidth="1"/>
    <col min="11" max="12" width="1.109375" customWidth="1"/>
    <col min="13" max="13" width="8.88671875" customWidth="1"/>
    <col min="14" max="14" width="1.109375" customWidth="1"/>
    <col min="15" max="15" width="8.88671875" customWidth="1"/>
    <col min="16" max="17" width="1.109375" customWidth="1"/>
    <col min="18" max="18" width="8.88671875" customWidth="1"/>
    <col min="19" max="19" width="1.109375" customWidth="1"/>
    <col min="20" max="20" width="8.88671875" customWidth="1"/>
    <col min="21" max="22" width="1.109375" customWidth="1"/>
    <col min="23" max="23" width="8.88671875" customWidth="1"/>
    <col min="24" max="24" width="1.109375" customWidth="1"/>
    <col min="25" max="25" width="8.88671875" customWidth="1"/>
    <col min="26" max="27" width="1.109375" customWidth="1"/>
    <col min="28" max="28" width="8.88671875" customWidth="1"/>
    <col min="29" max="29" width="1.109375" customWidth="1"/>
    <col min="30" max="30" width="8.88671875" customWidth="1"/>
    <col min="31" max="32" width="1.109375" customWidth="1"/>
    <col min="33" max="33" width="8.88671875" customWidth="1"/>
    <col min="34" max="34" width="1.109375" customWidth="1"/>
    <col min="35" max="35" width="8.88671875" customWidth="1"/>
    <col min="36" max="36" width="1.109375" customWidth="1"/>
    <col min="37" max="37" width="4.21875" customWidth="1"/>
  </cols>
  <sheetData>
    <row r="2" spans="2:36" ht="43.5" x14ac:dyDescent="0.3">
      <c r="B2" s="187" t="str">
        <f>TEXT(EOMONTH('11'!$C$10,0)+1,"mmmm")</f>
        <v>December</v>
      </c>
      <c r="C2" s="187"/>
      <c r="D2" s="187"/>
      <c r="E2" s="187"/>
      <c r="F2" s="187"/>
      <c r="G2" s="187"/>
      <c r="H2" s="187"/>
      <c r="J2" s="187">
        <v>2023</v>
      </c>
      <c r="K2" s="187"/>
      <c r="L2" s="187"/>
      <c r="M2" s="187"/>
      <c r="O2" s="162" t="str">
        <f>DayToStart</f>
        <v>Sunday</v>
      </c>
      <c r="P2" s="162"/>
      <c r="Q2" s="162"/>
      <c r="R2" s="162"/>
      <c r="S2" s="162"/>
    </row>
    <row r="3" spans="2:36" x14ac:dyDescent="0.3">
      <c r="B3" s="7" t="s">
        <v>3</v>
      </c>
      <c r="C3" s="7"/>
      <c r="D3" s="7"/>
      <c r="E3" s="7"/>
      <c r="F3" s="7"/>
      <c r="G3" s="7"/>
      <c r="H3" s="7"/>
      <c r="J3" s="7" t="s">
        <v>5</v>
      </c>
      <c r="K3" s="7"/>
      <c r="L3" s="7"/>
      <c r="M3" s="7"/>
      <c r="O3" s="7" t="s">
        <v>4</v>
      </c>
      <c r="P3" s="7"/>
      <c r="Q3" s="7"/>
      <c r="R3" s="7"/>
      <c r="S3" s="7"/>
    </row>
    <row r="5" spans="2:36" ht="21" customHeight="1" x14ac:dyDescent="0.3">
      <c r="B5" s="188">
        <f>INDEX(calendar,,1)</f>
        <v>45256</v>
      </c>
      <c r="C5" s="185"/>
      <c r="D5" s="185"/>
      <c r="E5" s="185"/>
      <c r="F5" s="185"/>
      <c r="G5" s="184">
        <f>INDEX(calendar,,2)</f>
        <v>45257</v>
      </c>
      <c r="H5" s="184"/>
      <c r="I5" s="184"/>
      <c r="J5" s="184"/>
      <c r="K5" s="184"/>
      <c r="L5" s="184">
        <f>INDEX(calendar,,3)</f>
        <v>45258</v>
      </c>
      <c r="M5" s="184"/>
      <c r="N5" s="184"/>
      <c r="O5" s="184"/>
      <c r="P5" s="184"/>
      <c r="Q5" s="184">
        <f>INDEX(calendar,,4)</f>
        <v>45259</v>
      </c>
      <c r="R5" s="184"/>
      <c r="S5" s="184"/>
      <c r="T5" s="184"/>
      <c r="U5" s="184"/>
      <c r="V5" s="184">
        <f>INDEX(calendar,,5)</f>
        <v>45260</v>
      </c>
      <c r="W5" s="184"/>
      <c r="X5" s="184"/>
      <c r="Y5" s="184"/>
      <c r="Z5" s="184"/>
      <c r="AA5" s="184">
        <f>INDEX(calendar,,6)</f>
        <v>45261</v>
      </c>
      <c r="AB5" s="184"/>
      <c r="AC5" s="184"/>
      <c r="AD5" s="184"/>
      <c r="AE5" s="184"/>
      <c r="AF5" s="185">
        <f>INDEX(calendar,,7)</f>
        <v>45262</v>
      </c>
      <c r="AG5" s="185"/>
      <c r="AH5" s="185"/>
      <c r="AI5" s="185"/>
      <c r="AJ5" s="186"/>
    </row>
    <row r="6" spans="2:36" ht="24" customHeight="1" x14ac:dyDescent="0.3">
      <c r="B6" s="10"/>
      <c r="C6" s="11">
        <f>INDEX(calendar,ndx+0,1)</f>
        <v>45256</v>
      </c>
      <c r="D6" s="11"/>
      <c r="E6" s="11"/>
      <c r="F6" s="9"/>
      <c r="G6" s="10"/>
      <c r="H6" s="11">
        <f>INDEX(calendar,ndx+0,2)</f>
        <v>45257</v>
      </c>
      <c r="I6" s="11"/>
      <c r="J6" s="11"/>
      <c r="K6" s="9"/>
      <c r="L6" s="10"/>
      <c r="M6" s="11">
        <f>INDEX(calendar,ndx+0,3)</f>
        <v>45258</v>
      </c>
      <c r="N6" s="11"/>
      <c r="O6" s="11"/>
      <c r="P6" s="9"/>
      <c r="Q6" s="10"/>
      <c r="R6" s="11">
        <f>INDEX(calendar,ndx+0,4)</f>
        <v>45259</v>
      </c>
      <c r="S6" s="11"/>
      <c r="T6" s="11"/>
      <c r="U6" s="9"/>
      <c r="V6" s="10"/>
      <c r="W6" s="11">
        <f>INDEX(calendar,ndx+0,5)</f>
        <v>45260</v>
      </c>
      <c r="X6" s="11"/>
      <c r="Y6" s="11"/>
      <c r="Z6" s="9"/>
      <c r="AA6" s="10"/>
      <c r="AB6" s="11">
        <f>INDEX(calendar,ndx+0,6)</f>
        <v>45261</v>
      </c>
      <c r="AC6" s="11"/>
      <c r="AD6" s="11"/>
      <c r="AE6" s="9"/>
      <c r="AF6" s="10"/>
      <c r="AG6" s="11">
        <f>INDEX(calendar,ndx+0,7)</f>
        <v>45262</v>
      </c>
      <c r="AH6" s="11"/>
      <c r="AI6" s="11"/>
      <c r="AJ6" s="9"/>
    </row>
    <row r="7" spans="2:36" ht="59.25" customHeight="1" x14ac:dyDescent="0.3">
      <c r="B7" s="10"/>
      <c r="C7" s="12"/>
      <c r="D7" s="12"/>
      <c r="E7" s="12"/>
      <c r="F7" s="9"/>
      <c r="G7" s="10"/>
      <c r="H7" s="75"/>
      <c r="I7" s="75"/>
      <c r="J7" s="75"/>
      <c r="K7" s="92"/>
      <c r="L7" s="93"/>
      <c r="M7" s="75"/>
      <c r="N7" s="75"/>
      <c r="O7" s="75"/>
      <c r="P7" s="9"/>
      <c r="Q7" s="10"/>
      <c r="R7" s="12"/>
      <c r="S7" s="12"/>
      <c r="T7" s="12"/>
      <c r="U7" s="9"/>
      <c r="V7" s="10"/>
      <c r="W7" s="12"/>
      <c r="X7" s="12"/>
      <c r="Y7" s="12"/>
      <c r="Z7" s="9"/>
      <c r="AA7" s="10"/>
      <c r="AB7" s="12" t="s">
        <v>70</v>
      </c>
      <c r="AC7" s="12"/>
      <c r="AD7" s="12"/>
      <c r="AE7" s="9"/>
      <c r="AF7" s="10"/>
      <c r="AG7" s="12"/>
      <c r="AH7" s="12"/>
      <c r="AI7" s="12"/>
      <c r="AJ7" s="9"/>
    </row>
    <row r="8" spans="2:36" ht="24" customHeight="1" x14ac:dyDescent="0.3">
      <c r="B8" s="10"/>
      <c r="C8" s="11">
        <f>INDEX(calendar,ndx+1,1)</f>
        <v>45263</v>
      </c>
      <c r="D8" s="11"/>
      <c r="E8" s="11"/>
      <c r="F8" s="9"/>
      <c r="G8" s="10"/>
      <c r="H8" s="11">
        <f>INDEX(calendar,ndx+1,2)</f>
        <v>45264</v>
      </c>
      <c r="I8" s="11"/>
      <c r="J8" s="11"/>
      <c r="K8" s="9"/>
      <c r="L8" s="10"/>
      <c r="M8" s="11">
        <f>INDEX(calendar,ndx+1,3)</f>
        <v>45265</v>
      </c>
      <c r="N8" s="11"/>
      <c r="O8" s="11"/>
      <c r="P8" s="9"/>
      <c r="Q8" s="10"/>
      <c r="R8" s="11">
        <f>INDEX(calendar,ndx+1,4)</f>
        <v>45266</v>
      </c>
      <c r="S8" s="11"/>
      <c r="T8" s="11"/>
      <c r="U8" s="9"/>
      <c r="V8" s="10"/>
      <c r="W8" s="11">
        <f>INDEX(calendar,ndx+1,5)</f>
        <v>45267</v>
      </c>
      <c r="X8" s="11"/>
      <c r="Y8" s="11"/>
      <c r="Z8" s="9"/>
      <c r="AA8" s="10"/>
      <c r="AB8" s="11">
        <f>INDEX(calendar,ndx+1,6)</f>
        <v>45268</v>
      </c>
      <c r="AC8" s="11"/>
      <c r="AD8" s="11"/>
      <c r="AE8" s="9"/>
      <c r="AF8" s="10"/>
      <c r="AG8" s="11">
        <f>INDEX(calendar,ndx+1,7)</f>
        <v>45269</v>
      </c>
      <c r="AH8" s="11"/>
      <c r="AI8" s="11"/>
      <c r="AJ8" s="9"/>
    </row>
    <row r="9" spans="2:36" ht="59.25" customHeight="1" x14ac:dyDescent="0.3">
      <c r="B9" s="10"/>
      <c r="C9" s="12"/>
      <c r="D9" s="12"/>
      <c r="E9" s="12"/>
      <c r="F9" s="9"/>
      <c r="G9" s="10"/>
      <c r="H9" s="84" t="s">
        <v>8</v>
      </c>
      <c r="I9" s="84"/>
      <c r="J9" s="84"/>
      <c r="K9" s="87"/>
      <c r="L9" s="88"/>
      <c r="M9" s="84" t="s">
        <v>43</v>
      </c>
      <c r="N9" s="84"/>
      <c r="O9" s="84"/>
      <c r="P9" s="87"/>
      <c r="Q9" s="88"/>
      <c r="R9" s="84" t="s">
        <v>9</v>
      </c>
      <c r="S9" s="84"/>
      <c r="T9" s="84"/>
      <c r="U9" s="87"/>
      <c r="V9" s="88"/>
      <c r="W9" s="84" t="s">
        <v>18</v>
      </c>
      <c r="X9" s="84"/>
      <c r="Y9" s="84"/>
      <c r="Z9" s="87"/>
      <c r="AA9" s="88"/>
      <c r="AB9" s="84" t="s">
        <v>16</v>
      </c>
      <c r="AC9" s="12"/>
      <c r="AD9" s="12"/>
      <c r="AE9" s="9"/>
      <c r="AF9" s="10"/>
      <c r="AG9" s="12"/>
      <c r="AH9" s="12"/>
      <c r="AI9" s="12"/>
      <c r="AJ9" s="9"/>
    </row>
    <row r="10" spans="2:36" ht="12" customHeight="1" x14ac:dyDescent="0.3">
      <c r="B10" s="10"/>
      <c r="C10" s="11">
        <f>INDEX(calendar,ndx+2,1)</f>
        <v>45270</v>
      </c>
      <c r="D10" s="11"/>
      <c r="E10" s="11"/>
      <c r="F10" s="9"/>
      <c r="G10" s="10"/>
      <c r="H10" s="11">
        <f>INDEX(calendar,ndx+2,2)</f>
        <v>45271</v>
      </c>
      <c r="I10" s="11"/>
      <c r="J10" s="11"/>
      <c r="K10" s="9"/>
      <c r="L10" s="10"/>
      <c r="M10" s="11">
        <f>INDEX(calendar,ndx+2,3)</f>
        <v>45272</v>
      </c>
      <c r="N10" s="11"/>
      <c r="O10" s="11"/>
      <c r="P10" s="9"/>
      <c r="Q10" s="10"/>
      <c r="R10" s="11">
        <f>INDEX(calendar,ndx+2,4)</f>
        <v>45273</v>
      </c>
      <c r="S10" s="11"/>
      <c r="T10" s="11"/>
      <c r="U10" s="9"/>
      <c r="V10" s="10"/>
      <c r="W10" s="11">
        <f>INDEX(calendar,ndx+2,5)</f>
        <v>45274</v>
      </c>
      <c r="X10" s="11"/>
      <c r="Y10" s="11"/>
      <c r="Z10" s="9"/>
      <c r="AA10" s="10"/>
      <c r="AB10" s="11">
        <f>INDEX(calendar,ndx+2,6)</f>
        <v>45275</v>
      </c>
      <c r="AC10" s="11"/>
      <c r="AD10" s="11"/>
      <c r="AE10" s="9"/>
      <c r="AF10" s="10"/>
      <c r="AG10" s="11">
        <f>INDEX(calendar,ndx+2,7)</f>
        <v>45276</v>
      </c>
      <c r="AH10" s="11"/>
      <c r="AI10" s="11"/>
      <c r="AJ10" s="9"/>
    </row>
    <row r="11" spans="2:36" ht="59.25" customHeight="1" x14ac:dyDescent="0.3">
      <c r="B11" s="10"/>
      <c r="C11" s="12"/>
      <c r="D11" s="12"/>
      <c r="E11" s="12"/>
      <c r="F11" s="9"/>
      <c r="G11" s="10"/>
      <c r="H11" s="83" t="s">
        <v>10</v>
      </c>
      <c r="I11" s="83"/>
      <c r="J11" s="83"/>
      <c r="K11" s="85"/>
      <c r="L11" s="86"/>
      <c r="M11" s="83" t="s">
        <v>11</v>
      </c>
      <c r="N11" s="83"/>
      <c r="O11" s="83"/>
      <c r="P11" s="85"/>
      <c r="Q11" s="86"/>
      <c r="R11" s="83" t="s">
        <v>12</v>
      </c>
      <c r="S11" s="83"/>
      <c r="T11" s="83"/>
      <c r="U11" s="85"/>
      <c r="V11" s="86"/>
      <c r="W11" s="83" t="s">
        <v>15</v>
      </c>
      <c r="X11" s="83"/>
      <c r="Y11" s="83"/>
      <c r="Z11" s="85"/>
      <c r="AA11" s="86"/>
      <c r="AB11" s="83" t="s">
        <v>47</v>
      </c>
      <c r="AC11" s="83"/>
      <c r="AD11" s="83"/>
      <c r="AE11" s="9"/>
      <c r="AF11" s="10"/>
      <c r="AG11" s="91"/>
      <c r="AH11" s="91"/>
      <c r="AI11" s="91"/>
      <c r="AJ11" s="9"/>
    </row>
    <row r="12" spans="2:36" ht="24" customHeight="1" x14ac:dyDescent="0.3">
      <c r="B12" s="10"/>
      <c r="C12" s="11">
        <f>INDEX(calendar,ndx+3,1)</f>
        <v>45277</v>
      </c>
      <c r="D12" s="11"/>
      <c r="E12" s="11"/>
      <c r="F12" s="9"/>
      <c r="G12" s="10"/>
      <c r="H12" s="11">
        <f>INDEX(calendar,ndx+3,2)</f>
        <v>45278</v>
      </c>
      <c r="I12" s="11"/>
      <c r="J12" s="11"/>
      <c r="K12" s="9"/>
      <c r="L12" s="10"/>
      <c r="M12" s="11">
        <f>INDEX(calendar,ndx+3,3)</f>
        <v>45279</v>
      </c>
      <c r="N12" s="11"/>
      <c r="O12" s="11"/>
      <c r="P12" s="9"/>
      <c r="Q12" s="10"/>
      <c r="R12" s="11">
        <f>INDEX(calendar,ndx+3,4)</f>
        <v>45280</v>
      </c>
      <c r="S12" s="11"/>
      <c r="T12" s="11"/>
      <c r="U12" s="9"/>
      <c r="V12" s="10"/>
      <c r="W12" s="11">
        <f>INDEX(calendar,ndx+3,5)</f>
        <v>45281</v>
      </c>
      <c r="X12" s="11"/>
      <c r="Y12" s="11"/>
      <c r="Z12" s="9"/>
      <c r="AA12" s="10"/>
      <c r="AB12" s="11">
        <f>INDEX(calendar,ndx+3,6)</f>
        <v>45282</v>
      </c>
      <c r="AC12" s="11"/>
      <c r="AD12" s="11"/>
      <c r="AE12" s="9"/>
      <c r="AF12" s="10"/>
      <c r="AG12" s="11">
        <f>INDEX(calendar,ndx+3,7)</f>
        <v>45283</v>
      </c>
      <c r="AH12" s="11"/>
      <c r="AI12" s="11"/>
      <c r="AJ12" s="9"/>
    </row>
    <row r="13" spans="2:36" ht="59.25" customHeight="1" x14ac:dyDescent="0.3">
      <c r="B13" s="10"/>
      <c r="C13" s="12"/>
      <c r="D13" s="12"/>
      <c r="E13" s="12"/>
      <c r="F13" s="9"/>
      <c r="G13" s="10"/>
      <c r="H13" s="82" t="s">
        <v>13</v>
      </c>
      <c r="I13" s="82"/>
      <c r="J13" s="82"/>
      <c r="K13" s="9"/>
      <c r="L13" s="10"/>
      <c r="M13" s="84" t="s">
        <v>17</v>
      </c>
      <c r="N13" s="12"/>
      <c r="O13" s="12"/>
      <c r="P13" s="9"/>
      <c r="Q13" s="10"/>
      <c r="R13" s="79" t="s">
        <v>14</v>
      </c>
      <c r="S13" s="79"/>
      <c r="T13" s="79"/>
      <c r="U13" s="80"/>
      <c r="V13" s="81" t="s">
        <v>45</v>
      </c>
      <c r="W13" s="82"/>
      <c r="X13" s="82"/>
      <c r="Y13" s="82"/>
      <c r="Z13" s="9"/>
      <c r="AA13" s="10"/>
      <c r="AB13" s="107" t="s">
        <v>69</v>
      </c>
      <c r="AC13" s="108"/>
      <c r="AD13" s="108"/>
      <c r="AE13" s="89"/>
      <c r="AF13" s="90"/>
      <c r="AG13" s="91"/>
      <c r="AH13" s="91"/>
      <c r="AI13" s="91"/>
      <c r="AJ13" s="9"/>
    </row>
    <row r="14" spans="2:36" ht="24" customHeight="1" x14ac:dyDescent="0.3">
      <c r="B14" s="10"/>
      <c r="C14" s="11">
        <f>INDEX(calendar,ndx+4,1)</f>
        <v>45284</v>
      </c>
      <c r="D14" s="11"/>
      <c r="E14" s="11"/>
      <c r="F14" s="9"/>
      <c r="G14" s="10"/>
      <c r="H14" s="11">
        <f>INDEX(calendar,ndx+4,2)</f>
        <v>45285</v>
      </c>
      <c r="J14" s="106" t="s">
        <v>46</v>
      </c>
      <c r="K14" s="9"/>
      <c r="L14" s="10"/>
      <c r="M14" s="11">
        <f>INDEX(calendar,ndx+4,3)</f>
        <v>45286</v>
      </c>
      <c r="N14" s="11"/>
      <c r="O14" s="11"/>
      <c r="P14" s="9"/>
      <c r="Q14" s="10"/>
      <c r="R14" s="11">
        <f>INDEX(calendar,ndx+4,4)</f>
        <v>45287</v>
      </c>
      <c r="S14" s="11"/>
      <c r="T14" s="11"/>
      <c r="U14" s="9"/>
      <c r="V14" s="10"/>
      <c r="W14" s="11">
        <f>INDEX(calendar,ndx+4,5)</f>
        <v>45288</v>
      </c>
      <c r="X14" s="11"/>
      <c r="Y14" s="11"/>
      <c r="Z14" s="9"/>
      <c r="AA14" s="10"/>
      <c r="AB14" s="11">
        <f>INDEX(calendar,ndx+4,6)</f>
        <v>45289</v>
      </c>
      <c r="AC14" s="11"/>
      <c r="AD14" s="11"/>
      <c r="AE14" s="9"/>
      <c r="AF14" s="10"/>
      <c r="AG14" s="11">
        <f>INDEX(calendar,ndx+4,7)</f>
        <v>45290</v>
      </c>
      <c r="AH14" s="11"/>
      <c r="AI14" s="11"/>
      <c r="AJ14" s="9"/>
    </row>
    <row r="15" spans="2:36" ht="59.25" customHeight="1" x14ac:dyDescent="0.3">
      <c r="B15" s="10"/>
      <c r="C15" s="12" t="s">
        <v>44</v>
      </c>
      <c r="D15" s="12"/>
      <c r="E15" s="12"/>
      <c r="F15" s="9"/>
      <c r="G15" s="10"/>
      <c r="H15" s="76" t="s">
        <v>7</v>
      </c>
      <c r="I15" s="76"/>
      <c r="J15" s="76"/>
      <c r="K15" s="77"/>
      <c r="L15" s="78"/>
      <c r="M15" s="76" t="s">
        <v>7</v>
      </c>
      <c r="N15" s="76"/>
      <c r="O15" s="76"/>
      <c r="P15" s="77"/>
      <c r="Q15" s="78"/>
      <c r="R15" s="76" t="s">
        <v>7</v>
      </c>
      <c r="S15" s="76"/>
      <c r="T15" s="76"/>
      <c r="U15" s="77"/>
      <c r="V15" s="78"/>
      <c r="W15" s="76" t="s">
        <v>42</v>
      </c>
      <c r="X15" s="76"/>
      <c r="Y15" s="76"/>
      <c r="Z15" s="9"/>
      <c r="AA15" s="10"/>
      <c r="AB15" s="12" t="s">
        <v>7</v>
      </c>
      <c r="AC15" s="12"/>
      <c r="AD15" s="12"/>
      <c r="AE15" s="9"/>
      <c r="AF15" s="10"/>
      <c r="AG15" s="12"/>
      <c r="AH15" s="12"/>
      <c r="AI15" s="12"/>
      <c r="AJ15" s="9"/>
    </row>
    <row r="16" spans="2:36" ht="24" customHeight="1" x14ac:dyDescent="0.3">
      <c r="B16" s="10"/>
      <c r="C16" s="11">
        <f>INDEX(calendar,ndx+5,1)</f>
        <v>45291</v>
      </c>
      <c r="D16" s="11"/>
      <c r="E16" s="11"/>
      <c r="F16" s="9"/>
      <c r="G16" s="10"/>
      <c r="H16" s="11">
        <f>INDEX(calendar,ndx+5,2)</f>
        <v>45292</v>
      </c>
      <c r="I16" s="11"/>
      <c r="J16" s="11"/>
      <c r="K16" s="9"/>
      <c r="L16" s="10"/>
      <c r="M16" s="11">
        <f>INDEX(calendar,ndx+5,3)</f>
        <v>45293</v>
      </c>
      <c r="N16" s="11"/>
      <c r="O16" s="11"/>
      <c r="P16" s="9"/>
      <c r="Q16" s="10"/>
      <c r="R16" s="11">
        <f>INDEX(calendar,ndx+5,4)</f>
        <v>45294</v>
      </c>
      <c r="S16" s="11"/>
      <c r="T16" s="11"/>
      <c r="U16" s="9"/>
      <c r="V16" s="10"/>
      <c r="W16" s="11">
        <f>INDEX(calendar,ndx+5,5)</f>
        <v>45295</v>
      </c>
      <c r="X16" s="11"/>
      <c r="Y16" s="11"/>
      <c r="Z16" s="9"/>
      <c r="AA16" s="10"/>
      <c r="AB16" s="11">
        <f>INDEX(calendar,ndx+5,6)</f>
        <v>45296</v>
      </c>
      <c r="AC16" s="11"/>
      <c r="AD16" s="11"/>
      <c r="AE16" s="9"/>
      <c r="AF16" s="10"/>
      <c r="AG16" s="11">
        <f>INDEX(calendar,ndx+5,7)</f>
        <v>45297</v>
      </c>
      <c r="AH16" s="11"/>
      <c r="AI16" s="11"/>
      <c r="AJ16" s="9"/>
    </row>
    <row r="17" spans="2:36" ht="59.25" customHeight="1" x14ac:dyDescent="0.3">
      <c r="B17" s="10"/>
      <c r="C17" s="56"/>
      <c r="D17" s="56"/>
      <c r="E17" s="56"/>
      <c r="F17" s="9"/>
      <c r="G17" s="10"/>
      <c r="H17" s="56"/>
      <c r="I17" s="56"/>
      <c r="J17" s="56"/>
      <c r="K17" s="9"/>
      <c r="L17" s="10"/>
      <c r="M17" s="56"/>
      <c r="N17" s="56"/>
      <c r="O17" s="56"/>
      <c r="P17" s="9"/>
      <c r="Q17" s="10"/>
      <c r="R17" s="56"/>
      <c r="S17" s="56"/>
      <c r="T17" s="56"/>
      <c r="U17" s="9"/>
      <c r="V17" s="10"/>
      <c r="W17" s="56"/>
      <c r="X17" s="56"/>
      <c r="Y17" s="56"/>
      <c r="Z17" s="9"/>
      <c r="AA17" s="10"/>
      <c r="AB17" s="56"/>
      <c r="AC17" s="56"/>
      <c r="AD17" s="56"/>
      <c r="AE17" s="9"/>
      <c r="AF17" s="10"/>
      <c r="AG17" s="56"/>
      <c r="AH17" s="56"/>
      <c r="AI17" s="56"/>
      <c r="AJ17" s="9"/>
    </row>
    <row r="18" spans="2:36" ht="21.75" customHeight="1" x14ac:dyDescent="0.3">
      <c r="B18" s="50"/>
      <c r="C18" s="30" t="s">
        <v>2</v>
      </c>
      <c r="D18" s="31"/>
      <c r="AJ18" s="51"/>
    </row>
    <row r="19" spans="2:36" ht="21.75" customHeight="1" x14ac:dyDescent="0.3">
      <c r="B19" s="52"/>
      <c r="AJ19" s="51"/>
    </row>
    <row r="20" spans="2:36" ht="21.75" customHeight="1" x14ac:dyDescent="0.3">
      <c r="B20" s="52"/>
      <c r="AJ20" s="51"/>
    </row>
    <row r="21" spans="2:36" ht="21.75" customHeight="1" x14ac:dyDescent="0.3">
      <c r="B21" s="53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5"/>
    </row>
  </sheetData>
  <dataConsolidate/>
  <mergeCells count="10">
    <mergeCell ref="V5:Z5"/>
    <mergeCell ref="AA5:AE5"/>
    <mergeCell ref="AF5:AJ5"/>
    <mergeCell ref="B2:H2"/>
    <mergeCell ref="J2:M2"/>
    <mergeCell ref="O2:S2"/>
    <mergeCell ref="B5:F5"/>
    <mergeCell ref="G5:K5"/>
    <mergeCell ref="L5:P5"/>
    <mergeCell ref="Q5:U5"/>
  </mergeCells>
  <conditionalFormatting sqref="B14:H14">
    <cfRule type="expression" dxfId="8" priority="31">
      <formula>MonthToDisplayNumber&lt;&gt;MONTH(B14)</formula>
    </cfRule>
  </conditionalFormatting>
  <conditionalFormatting sqref="B5:AF5">
    <cfRule type="expression" dxfId="7" priority="52">
      <formula>(WEEKDAY(B5)=1)+(WEEKDAY(B5)=7)</formula>
    </cfRule>
  </conditionalFormatting>
  <conditionalFormatting sqref="B6:AJ8">
    <cfRule type="expression" dxfId="6" priority="39">
      <formula>MonthToDisplayNumber&lt;&gt;MONTH(B6)</formula>
    </cfRule>
  </conditionalFormatting>
  <conditionalFormatting sqref="B9:AJ9">
    <cfRule type="expression" dxfId="5" priority="63">
      <formula>MonthToDisplayNumber&lt;&gt;MONTH(B9)</formula>
    </cfRule>
  </conditionalFormatting>
  <conditionalFormatting sqref="B11:AJ11">
    <cfRule type="expression" dxfId="4" priority="62">
      <formula>MonthToDisplayNumber&lt;&gt;MONTH(B11)</formula>
    </cfRule>
  </conditionalFormatting>
  <conditionalFormatting sqref="B13:AJ13">
    <cfRule type="expression" dxfId="3" priority="61">
      <formula>MonthToDisplayNumber&lt;&gt;MONTH(B13)</formula>
    </cfRule>
  </conditionalFormatting>
  <conditionalFormatting sqref="B15:AJ15">
    <cfRule type="expression" dxfId="2" priority="60">
      <formula>MonthToDisplayNumber&lt;&gt;MONTH(B15)</formula>
    </cfRule>
  </conditionalFormatting>
  <conditionalFormatting sqref="B17:AJ17">
    <cfRule type="expression" dxfId="1" priority="1">
      <formula>MonthToDisplayNumber&lt;&gt;MONTH(B17)</formula>
    </cfRule>
  </conditionalFormatting>
  <conditionalFormatting sqref="J14:AJ14 B16:AJ16">
    <cfRule type="expression" dxfId="0" priority="13">
      <formula>MonthToDisplayNumber&lt;&gt;MONTH(B14)</formula>
    </cfRule>
  </conditionalFormatting>
  <printOptions horizontalCentered="1" verticalCentered="1"/>
  <pageMargins left="0.45" right="0.45" top="0.4" bottom="0.5" header="0.3" footer="0.3"/>
  <pageSetup scale="7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B2:AJ21"/>
  <sheetViews>
    <sheetView showGridLines="0" zoomScaleNormal="100" workbookViewId="0">
      <selection activeCell="W13" sqref="W13"/>
    </sheetView>
  </sheetViews>
  <sheetFormatPr defaultRowHeight="17.25" x14ac:dyDescent="0.3"/>
  <cols>
    <col min="1" max="1" width="4.21875" customWidth="1"/>
    <col min="2" max="2" width="1.109375" customWidth="1"/>
    <col min="3" max="3" width="8.88671875" customWidth="1"/>
    <col min="4" max="4" width="1.109375" customWidth="1"/>
    <col min="5" max="5" width="8.88671875" customWidth="1"/>
    <col min="6" max="7" width="1.109375" customWidth="1"/>
    <col min="8" max="8" width="8.88671875" customWidth="1"/>
    <col min="9" max="9" width="1.109375" customWidth="1"/>
    <col min="10" max="10" width="8.88671875" customWidth="1"/>
    <col min="11" max="12" width="1.109375" customWidth="1"/>
    <col min="13" max="13" width="8.88671875" customWidth="1"/>
    <col min="14" max="14" width="1.109375" customWidth="1"/>
    <col min="15" max="15" width="8.88671875" customWidth="1"/>
    <col min="16" max="17" width="1.109375" customWidth="1"/>
    <col min="18" max="18" width="8.88671875" customWidth="1"/>
    <col min="19" max="19" width="1.109375" customWidth="1"/>
    <col min="20" max="20" width="8.88671875" customWidth="1"/>
    <col min="21" max="22" width="1.109375" customWidth="1"/>
    <col min="23" max="23" width="8.88671875" customWidth="1"/>
    <col min="24" max="24" width="1.109375" customWidth="1"/>
    <col min="25" max="25" width="8.88671875" customWidth="1"/>
    <col min="26" max="27" width="1.109375" customWidth="1"/>
    <col min="28" max="28" width="8.88671875" customWidth="1"/>
    <col min="29" max="29" width="1.109375" customWidth="1"/>
    <col min="30" max="30" width="8.88671875" customWidth="1"/>
    <col min="31" max="32" width="1.109375" customWidth="1"/>
    <col min="33" max="33" width="8.88671875" customWidth="1"/>
    <col min="34" max="34" width="1.109375" customWidth="1"/>
    <col min="35" max="35" width="8.88671875" customWidth="1"/>
    <col min="36" max="36" width="1.109375" customWidth="1"/>
    <col min="37" max="37" width="4.21875" customWidth="1"/>
  </cols>
  <sheetData>
    <row r="2" spans="2:36" ht="43.5" x14ac:dyDescent="0.3">
      <c r="B2" s="162" t="str">
        <f>TEXT(EOMONTH('1'!$C$10,0)+1,"mmmm")</f>
        <v>February</v>
      </c>
      <c r="C2" s="162"/>
      <c r="D2" s="162"/>
      <c r="E2" s="162"/>
      <c r="F2" s="162"/>
      <c r="G2" s="162"/>
      <c r="H2" s="162"/>
      <c r="J2" s="162">
        <f>YEAR(EOMONTH('1'!$C$10,0)+1)</f>
        <v>2023</v>
      </c>
      <c r="K2" s="162"/>
      <c r="L2" s="162"/>
      <c r="M2" s="162"/>
      <c r="O2" s="155" t="str">
        <f>DayToStart</f>
        <v>Sunday</v>
      </c>
      <c r="P2" s="155"/>
      <c r="Q2" s="155"/>
      <c r="R2" s="155"/>
      <c r="S2" s="155"/>
    </row>
    <row r="3" spans="2:36" x14ac:dyDescent="0.3">
      <c r="B3" s="7" t="s">
        <v>3</v>
      </c>
      <c r="C3" s="7"/>
      <c r="D3" s="7"/>
      <c r="E3" s="7"/>
      <c r="F3" s="7"/>
      <c r="G3" s="7"/>
      <c r="H3" s="7"/>
      <c r="J3" s="7" t="s">
        <v>5</v>
      </c>
      <c r="K3" s="7"/>
      <c r="L3" s="7"/>
      <c r="M3" s="7"/>
      <c r="O3" s="7" t="s">
        <v>4</v>
      </c>
      <c r="P3" s="7"/>
      <c r="Q3" s="7"/>
      <c r="R3" s="7"/>
      <c r="S3" s="7"/>
    </row>
    <row r="5" spans="2:36" ht="21" customHeight="1" x14ac:dyDescent="0.3">
      <c r="B5" s="163">
        <f>INDEX(calendar,,1)</f>
        <v>44955</v>
      </c>
      <c r="C5" s="160"/>
      <c r="D5" s="160"/>
      <c r="E5" s="160"/>
      <c r="F5" s="160"/>
      <c r="G5" s="159">
        <f>INDEX(calendar,,2)</f>
        <v>44956</v>
      </c>
      <c r="H5" s="159"/>
      <c r="I5" s="159"/>
      <c r="J5" s="159"/>
      <c r="K5" s="159"/>
      <c r="L5" s="159">
        <f>INDEX(calendar,,3)</f>
        <v>44957</v>
      </c>
      <c r="M5" s="159"/>
      <c r="N5" s="159"/>
      <c r="O5" s="159"/>
      <c r="P5" s="159"/>
      <c r="Q5" s="159">
        <f>INDEX(calendar,,4)</f>
        <v>44958</v>
      </c>
      <c r="R5" s="159"/>
      <c r="S5" s="159"/>
      <c r="T5" s="159"/>
      <c r="U5" s="159"/>
      <c r="V5" s="159">
        <f>INDEX(calendar,,5)</f>
        <v>44959</v>
      </c>
      <c r="W5" s="159"/>
      <c r="X5" s="159"/>
      <c r="Y5" s="159"/>
      <c r="Z5" s="159"/>
      <c r="AA5" s="159">
        <f>INDEX(calendar,,6)</f>
        <v>44960</v>
      </c>
      <c r="AB5" s="159"/>
      <c r="AC5" s="159"/>
      <c r="AD5" s="159"/>
      <c r="AE5" s="159"/>
      <c r="AF5" s="160">
        <f>INDEX(calendar,,7)</f>
        <v>44961</v>
      </c>
      <c r="AG5" s="160"/>
      <c r="AH5" s="160"/>
      <c r="AI5" s="160"/>
      <c r="AJ5" s="161"/>
    </row>
    <row r="6" spans="2:36" ht="24" customHeight="1" x14ac:dyDescent="0.3">
      <c r="B6" s="10"/>
      <c r="C6" s="11">
        <f>INDEX(calendar,ndx+0,1)</f>
        <v>44955</v>
      </c>
      <c r="D6" s="11"/>
      <c r="E6" s="11"/>
      <c r="F6" s="9"/>
      <c r="G6" s="10"/>
      <c r="H6" s="11">
        <f>INDEX(calendar,ndx+0,2)</f>
        <v>44956</v>
      </c>
      <c r="I6" s="11"/>
      <c r="J6" s="11"/>
      <c r="K6" s="9"/>
      <c r="L6" s="10"/>
      <c r="M6" s="11">
        <f>INDEX(calendar,ndx+0,3)</f>
        <v>44957</v>
      </c>
      <c r="N6" s="11"/>
      <c r="O6" s="11"/>
      <c r="P6" s="9"/>
      <c r="Q6" s="10"/>
      <c r="R6" s="11">
        <f>INDEX(calendar,ndx+0,4)</f>
        <v>44958</v>
      </c>
      <c r="S6" s="11"/>
      <c r="T6" s="11"/>
      <c r="U6" s="9"/>
      <c r="V6" s="10"/>
      <c r="W6" s="11">
        <f>INDEX(calendar,ndx+0,5)</f>
        <v>44959</v>
      </c>
      <c r="X6" s="11"/>
      <c r="Y6" s="11"/>
      <c r="Z6" s="9"/>
      <c r="AA6" s="10"/>
      <c r="AB6" s="11">
        <f>INDEX(calendar,ndx+0,6)</f>
        <v>44960</v>
      </c>
      <c r="AC6" s="11"/>
      <c r="AD6" s="11"/>
      <c r="AE6" s="9"/>
      <c r="AF6" s="10"/>
      <c r="AG6" s="11">
        <f>INDEX(calendar,ndx+0,7)</f>
        <v>44961</v>
      </c>
      <c r="AH6" s="11"/>
      <c r="AI6" s="11"/>
      <c r="AJ6" s="9"/>
    </row>
    <row r="7" spans="2:36" ht="59.25" customHeight="1" x14ac:dyDescent="0.3">
      <c r="B7" s="10"/>
      <c r="C7" s="12"/>
      <c r="D7" s="12"/>
      <c r="E7" s="12"/>
      <c r="F7" s="9"/>
      <c r="G7" s="10"/>
      <c r="H7" s="12"/>
      <c r="I7" s="12"/>
      <c r="J7" s="12"/>
      <c r="K7" s="9"/>
      <c r="L7" s="10"/>
      <c r="M7" s="12"/>
      <c r="N7" s="12"/>
      <c r="O7" s="12"/>
      <c r="P7" s="9"/>
      <c r="Q7" s="10"/>
      <c r="R7" s="12"/>
      <c r="S7" s="12"/>
      <c r="T7" s="12"/>
      <c r="U7" s="9"/>
      <c r="V7" s="10"/>
      <c r="W7" s="12" t="s">
        <v>103</v>
      </c>
      <c r="X7" s="12"/>
      <c r="Y7" s="12"/>
      <c r="Z7" s="9"/>
      <c r="AA7" s="10"/>
      <c r="AB7" s="12" t="s">
        <v>93</v>
      </c>
      <c r="AC7" s="12"/>
      <c r="AD7" s="12"/>
      <c r="AE7" s="9"/>
      <c r="AF7" s="10"/>
      <c r="AG7" s="12"/>
      <c r="AH7" s="12"/>
      <c r="AI7" s="12"/>
      <c r="AJ7" s="9"/>
    </row>
    <row r="8" spans="2:36" ht="24" customHeight="1" x14ac:dyDescent="0.3">
      <c r="B8" s="10"/>
      <c r="C8" s="11">
        <f>INDEX(calendar,ndx+1,1)</f>
        <v>44962</v>
      </c>
      <c r="D8" s="11"/>
      <c r="E8" s="11"/>
      <c r="F8" s="9"/>
      <c r="G8" s="10"/>
      <c r="H8" s="11">
        <f>INDEX(calendar,ndx+1,2)</f>
        <v>44963</v>
      </c>
      <c r="I8" s="11"/>
      <c r="J8" s="11"/>
      <c r="K8" s="9"/>
      <c r="L8" s="10"/>
      <c r="M8" s="11">
        <f>INDEX(calendar,ndx+1,3)</f>
        <v>44964</v>
      </c>
      <c r="N8" s="11"/>
      <c r="O8" s="11"/>
      <c r="P8" s="9"/>
      <c r="Q8" s="10"/>
      <c r="R8" s="11">
        <f>INDEX(calendar,ndx+1,4)</f>
        <v>44965</v>
      </c>
      <c r="S8" s="11"/>
      <c r="T8" s="11"/>
      <c r="U8" s="9"/>
      <c r="V8" s="10"/>
      <c r="W8" s="11">
        <f>INDEX(calendar,ndx+1,5)</f>
        <v>44966</v>
      </c>
      <c r="X8" s="11"/>
      <c r="Y8" s="11"/>
      <c r="Z8" s="9"/>
      <c r="AA8" s="10"/>
      <c r="AB8" s="11">
        <f>INDEX(calendar,ndx+1,6)</f>
        <v>44967</v>
      </c>
      <c r="AC8" s="11"/>
      <c r="AD8" s="11"/>
      <c r="AE8" s="9"/>
      <c r="AF8" s="10"/>
      <c r="AG8" s="11">
        <f>INDEX(calendar,ndx+1,7)</f>
        <v>44968</v>
      </c>
      <c r="AH8" s="11"/>
      <c r="AI8" s="11"/>
      <c r="AJ8" s="9"/>
    </row>
    <row r="9" spans="2:36" ht="59.25" customHeight="1" x14ac:dyDescent="0.3">
      <c r="B9" s="10"/>
      <c r="C9" s="12"/>
      <c r="D9" s="12"/>
      <c r="E9" s="12"/>
      <c r="F9" s="9"/>
      <c r="G9" s="10"/>
      <c r="H9" s="12" t="s">
        <v>99</v>
      </c>
      <c r="I9" s="12"/>
      <c r="J9" s="12"/>
      <c r="K9" s="9"/>
      <c r="L9" s="10"/>
      <c r="M9" s="12" t="s">
        <v>102</v>
      </c>
      <c r="N9" s="12"/>
      <c r="O9" s="12"/>
      <c r="P9" s="9"/>
      <c r="Q9" s="10"/>
      <c r="R9" s="12" t="s">
        <v>112</v>
      </c>
      <c r="S9" s="12"/>
      <c r="T9" s="12"/>
      <c r="U9" s="9"/>
      <c r="V9" s="10"/>
      <c r="W9" s="12" t="s">
        <v>98</v>
      </c>
      <c r="X9" s="12"/>
      <c r="Y9" s="12"/>
      <c r="Z9" s="9"/>
      <c r="AA9" s="10"/>
      <c r="AB9" s="12" t="s">
        <v>94</v>
      </c>
      <c r="AC9" s="12"/>
      <c r="AD9" s="12"/>
      <c r="AE9" s="9"/>
      <c r="AF9" s="10"/>
      <c r="AG9" s="12"/>
      <c r="AH9" s="12"/>
      <c r="AI9" s="12"/>
      <c r="AJ9" s="9"/>
    </row>
    <row r="10" spans="2:36" ht="24" customHeight="1" x14ac:dyDescent="0.3">
      <c r="B10" s="10"/>
      <c r="C10" s="11">
        <f>INDEX(calendar,ndx+2,1)</f>
        <v>44969</v>
      </c>
      <c r="D10" s="11"/>
      <c r="E10" s="11"/>
      <c r="F10" s="9"/>
      <c r="G10" s="10"/>
      <c r="H10" s="11">
        <f>INDEX(calendar,ndx+2,2)</f>
        <v>44970</v>
      </c>
      <c r="I10" s="11"/>
      <c r="J10" s="11"/>
      <c r="K10" s="9"/>
      <c r="L10" s="10"/>
      <c r="M10" s="11">
        <f>INDEX(calendar,ndx+2,3)</f>
        <v>44971</v>
      </c>
      <c r="N10" s="11"/>
      <c r="O10" s="11"/>
      <c r="P10" s="9"/>
      <c r="Q10" s="10"/>
      <c r="R10" s="11">
        <f>INDEX(calendar,ndx+2,4)</f>
        <v>44972</v>
      </c>
      <c r="S10" s="11"/>
      <c r="T10" s="11"/>
      <c r="U10" s="9"/>
      <c r="V10" s="10"/>
      <c r="W10" s="11">
        <f>INDEX(calendar,ndx+2,5)</f>
        <v>44973</v>
      </c>
      <c r="X10" s="11"/>
      <c r="Y10" s="11"/>
      <c r="Z10" s="9"/>
      <c r="AA10" s="10"/>
      <c r="AB10" s="11">
        <f>INDEX(calendar,ndx+2,6)</f>
        <v>44974</v>
      </c>
      <c r="AC10" s="11"/>
      <c r="AD10" s="11"/>
      <c r="AE10" s="9"/>
      <c r="AF10" s="10"/>
      <c r="AG10" s="11">
        <f>INDEX(calendar,ndx+2,7)</f>
        <v>44975</v>
      </c>
      <c r="AH10" s="11"/>
      <c r="AI10" s="11"/>
      <c r="AJ10" s="9"/>
    </row>
    <row r="11" spans="2:36" ht="59.25" customHeight="1" x14ac:dyDescent="0.3">
      <c r="B11" s="10"/>
      <c r="C11" s="12"/>
      <c r="D11" s="12"/>
      <c r="E11" s="12"/>
      <c r="F11" s="9"/>
      <c r="G11" s="10"/>
      <c r="H11" s="12" t="s">
        <v>97</v>
      </c>
      <c r="I11" s="12"/>
      <c r="J11" s="12"/>
      <c r="K11" s="9"/>
      <c r="L11" s="10"/>
      <c r="M11" s="12" t="s">
        <v>95</v>
      </c>
      <c r="N11" s="12"/>
      <c r="O11" s="12"/>
      <c r="P11" s="9"/>
      <c r="Q11" s="10"/>
      <c r="R11" s="12" t="s">
        <v>96</v>
      </c>
      <c r="S11" s="12"/>
      <c r="T11" s="12"/>
      <c r="U11" s="9"/>
      <c r="V11" s="10"/>
      <c r="W11" s="12" t="s">
        <v>111</v>
      </c>
      <c r="X11" s="12"/>
      <c r="Y11" s="12"/>
      <c r="Z11" s="9"/>
      <c r="AA11" s="10"/>
      <c r="AB11" s="12" t="s">
        <v>113</v>
      </c>
      <c r="AC11" s="12"/>
      <c r="AD11" s="12"/>
      <c r="AE11" s="9"/>
      <c r="AF11" s="10"/>
      <c r="AG11" s="12"/>
      <c r="AH11" s="12"/>
      <c r="AI11" s="12"/>
      <c r="AJ11" s="9"/>
    </row>
    <row r="12" spans="2:36" ht="24" customHeight="1" x14ac:dyDescent="0.3">
      <c r="B12" s="10"/>
      <c r="C12" s="11">
        <f>INDEX(calendar,ndx+3,1)</f>
        <v>44976</v>
      </c>
      <c r="D12" s="11"/>
      <c r="E12" s="11"/>
      <c r="F12" s="9"/>
      <c r="G12" s="10"/>
      <c r="H12" s="11">
        <f>INDEX(calendar,ndx+3,2)</f>
        <v>44977</v>
      </c>
      <c r="I12" s="11"/>
      <c r="J12" s="11"/>
      <c r="K12" s="9"/>
      <c r="L12" s="10"/>
      <c r="M12" s="11">
        <f>INDEX(calendar,ndx+3,3)</f>
        <v>44978</v>
      </c>
      <c r="N12" s="11"/>
      <c r="O12" s="11"/>
      <c r="P12" s="9"/>
      <c r="Q12" s="10"/>
      <c r="R12" s="11">
        <f>INDEX(calendar,ndx+3,4)</f>
        <v>44979</v>
      </c>
      <c r="S12" s="11"/>
      <c r="T12" s="11"/>
      <c r="U12" s="9"/>
      <c r="V12" s="10"/>
      <c r="W12" s="11">
        <f>INDEX(calendar,ndx+3,5)</f>
        <v>44980</v>
      </c>
      <c r="X12" s="11"/>
      <c r="Y12" s="11"/>
      <c r="Z12" s="9"/>
      <c r="AA12" s="10"/>
      <c r="AB12" s="11">
        <f>INDEX(calendar,ndx+3,6)</f>
        <v>44981</v>
      </c>
      <c r="AC12" s="11"/>
      <c r="AD12" s="11"/>
      <c r="AE12" s="9"/>
      <c r="AF12" s="10"/>
      <c r="AG12" s="11">
        <f>INDEX(calendar,ndx+3,7)</f>
        <v>44982</v>
      </c>
      <c r="AH12" s="11"/>
      <c r="AI12" s="11"/>
      <c r="AJ12" s="9"/>
    </row>
    <row r="13" spans="2:36" ht="59.25" customHeight="1" x14ac:dyDescent="0.3">
      <c r="B13" s="10"/>
      <c r="C13" s="12"/>
      <c r="D13" s="12"/>
      <c r="E13" s="12"/>
      <c r="F13" s="9"/>
      <c r="G13" s="10"/>
      <c r="H13" s="12" t="s">
        <v>101</v>
      </c>
      <c r="I13" s="12"/>
      <c r="J13" s="12"/>
      <c r="K13" s="9"/>
      <c r="L13" s="10"/>
      <c r="M13" s="12" t="s">
        <v>105</v>
      </c>
      <c r="N13" s="12"/>
      <c r="O13" s="12"/>
      <c r="P13" s="9"/>
      <c r="Q13" s="10"/>
      <c r="R13" s="12" t="s">
        <v>106</v>
      </c>
      <c r="S13" s="12"/>
      <c r="T13" s="12"/>
      <c r="U13" s="9"/>
      <c r="V13" s="10"/>
      <c r="W13" s="12" t="s">
        <v>107</v>
      </c>
      <c r="X13" s="12"/>
      <c r="Y13" s="12"/>
      <c r="Z13" s="9"/>
      <c r="AA13" s="10"/>
      <c r="AB13" s="12" t="s">
        <v>104</v>
      </c>
      <c r="AC13" s="12"/>
      <c r="AD13" s="12"/>
      <c r="AE13" s="9"/>
      <c r="AF13" s="10"/>
      <c r="AG13" s="12"/>
      <c r="AH13" s="12"/>
      <c r="AI13" s="12"/>
      <c r="AJ13" s="9"/>
    </row>
    <row r="14" spans="2:36" ht="24" customHeight="1" x14ac:dyDescent="0.3">
      <c r="B14" s="10"/>
      <c r="C14" s="11">
        <f>INDEX(calendar,ndx+4,1)</f>
        <v>44983</v>
      </c>
      <c r="D14" s="11"/>
      <c r="E14" s="11"/>
      <c r="F14" s="9"/>
      <c r="G14" s="10"/>
      <c r="H14" s="11">
        <f>INDEX(calendar,ndx+4,2)</f>
        <v>44984</v>
      </c>
      <c r="I14" s="11"/>
      <c r="J14" s="11"/>
      <c r="K14" s="9"/>
      <c r="L14" s="10"/>
      <c r="M14" s="11">
        <f>INDEX(calendar,ndx+4,3)</f>
        <v>44985</v>
      </c>
      <c r="N14" s="11"/>
      <c r="O14" s="11"/>
      <c r="P14" s="9"/>
      <c r="Q14" s="10"/>
      <c r="R14" s="11">
        <f>INDEX(calendar,ndx+4,4)</f>
        <v>44986</v>
      </c>
      <c r="S14" s="11"/>
      <c r="T14" s="11"/>
      <c r="U14" s="9"/>
      <c r="V14" s="10"/>
      <c r="W14" s="11">
        <f>INDEX(calendar,ndx+4,5)</f>
        <v>44987</v>
      </c>
      <c r="X14" s="11"/>
      <c r="Y14" s="11"/>
      <c r="Z14" s="9"/>
      <c r="AA14" s="10"/>
      <c r="AB14" s="11">
        <f>INDEX(calendar,ndx+4,6)</f>
        <v>44988</v>
      </c>
      <c r="AC14" s="11"/>
      <c r="AD14" s="11"/>
      <c r="AE14" s="9"/>
      <c r="AF14" s="10"/>
      <c r="AG14" s="11">
        <f>INDEX(calendar,ndx+4,7)</f>
        <v>44989</v>
      </c>
      <c r="AH14" s="11"/>
      <c r="AI14" s="11"/>
      <c r="AJ14" s="9"/>
    </row>
    <row r="15" spans="2:36" ht="59.25" customHeight="1" x14ac:dyDescent="0.3">
      <c r="B15" s="10"/>
      <c r="C15" s="12"/>
      <c r="D15" s="12"/>
      <c r="E15" s="12"/>
      <c r="F15" s="9"/>
      <c r="G15" s="10"/>
      <c r="H15" s="103" t="s">
        <v>108</v>
      </c>
      <c r="I15" s="103"/>
      <c r="J15" s="103"/>
      <c r="K15" s="104"/>
      <c r="L15" s="105"/>
      <c r="M15" s="103" t="s">
        <v>109</v>
      </c>
      <c r="N15" s="12"/>
      <c r="O15" s="12"/>
      <c r="P15" s="9"/>
      <c r="Q15" s="10"/>
      <c r="R15" s="12"/>
      <c r="S15" s="12"/>
      <c r="T15" s="12"/>
      <c r="U15" s="9"/>
      <c r="V15" s="10"/>
      <c r="W15" s="12"/>
      <c r="X15" s="12"/>
      <c r="Y15" s="12"/>
      <c r="Z15" s="9"/>
      <c r="AA15" s="10"/>
      <c r="AB15" s="12"/>
      <c r="AC15" s="12"/>
      <c r="AD15" s="12"/>
      <c r="AE15" s="9"/>
      <c r="AF15" s="10"/>
      <c r="AG15" s="12"/>
      <c r="AH15" s="12"/>
      <c r="AI15" s="12"/>
      <c r="AJ15" s="9"/>
    </row>
    <row r="16" spans="2:36" ht="24" customHeight="1" x14ac:dyDescent="0.3">
      <c r="B16" s="10"/>
      <c r="C16" s="11">
        <f>INDEX(calendar,ndx+5,1)</f>
        <v>44990</v>
      </c>
      <c r="D16" s="11"/>
      <c r="E16" s="11"/>
      <c r="F16" s="9"/>
      <c r="G16" s="10"/>
      <c r="H16" s="11">
        <f>INDEX(calendar,ndx+5,2)</f>
        <v>44991</v>
      </c>
      <c r="I16" s="11"/>
      <c r="J16" s="11"/>
      <c r="K16" s="9"/>
      <c r="L16" s="10"/>
      <c r="M16" s="11">
        <f>INDEX(calendar,ndx+5,3)</f>
        <v>44992</v>
      </c>
      <c r="N16" s="11"/>
      <c r="O16" s="11"/>
      <c r="P16" s="9"/>
      <c r="Q16" s="10"/>
      <c r="R16" s="11">
        <f>INDEX(calendar,ndx+5,4)</f>
        <v>44993</v>
      </c>
      <c r="S16" s="11"/>
      <c r="T16" s="11"/>
      <c r="U16" s="9"/>
      <c r="V16" s="10"/>
      <c r="W16" s="11">
        <f>INDEX(calendar,ndx+5,5)</f>
        <v>44994</v>
      </c>
      <c r="X16" s="11"/>
      <c r="Y16" s="11"/>
      <c r="Z16" s="9"/>
      <c r="AA16" s="10"/>
      <c r="AB16" s="11">
        <f>INDEX(calendar,ndx+5,6)</f>
        <v>44995</v>
      </c>
      <c r="AC16" s="11"/>
      <c r="AD16" s="11"/>
      <c r="AE16" s="9"/>
      <c r="AF16" s="10"/>
      <c r="AG16" s="11">
        <f>INDEX(calendar,ndx+5,7)</f>
        <v>44996</v>
      </c>
      <c r="AH16" s="11"/>
      <c r="AI16" s="11"/>
      <c r="AJ16" s="9"/>
    </row>
    <row r="17" spans="2:36" ht="59.25" customHeight="1" x14ac:dyDescent="0.3">
      <c r="B17" s="10"/>
      <c r="C17" s="11"/>
      <c r="D17" s="11"/>
      <c r="E17" s="11"/>
      <c r="F17" s="9"/>
      <c r="G17" s="10"/>
      <c r="H17" s="11"/>
      <c r="I17" s="11"/>
      <c r="J17" s="11"/>
      <c r="K17" s="9"/>
      <c r="L17" s="10"/>
      <c r="M17" s="11"/>
      <c r="N17" s="11"/>
      <c r="O17" s="11"/>
      <c r="P17" s="9"/>
      <c r="Q17" s="10"/>
      <c r="R17" s="11"/>
      <c r="S17" s="11"/>
      <c r="T17" s="11"/>
      <c r="U17" s="9"/>
      <c r="V17" s="10"/>
      <c r="W17" s="11"/>
      <c r="X17" s="11"/>
      <c r="Y17" s="11"/>
      <c r="Z17" s="9"/>
      <c r="AA17" s="10"/>
      <c r="AB17" s="11"/>
      <c r="AC17" s="11"/>
      <c r="AD17" s="11"/>
      <c r="AE17" s="9"/>
      <c r="AF17" s="10"/>
      <c r="AG17" s="11"/>
      <c r="AH17" s="11"/>
      <c r="AI17" s="11"/>
      <c r="AJ17" s="9"/>
    </row>
    <row r="18" spans="2:36" ht="21.75" customHeight="1" x14ac:dyDescent="0.3">
      <c r="B18" s="15"/>
      <c r="C18" s="21" t="s">
        <v>2</v>
      </c>
      <c r="D18" s="22"/>
      <c r="E18" s="23"/>
      <c r="H18" s="23"/>
      <c r="I18" s="23"/>
      <c r="J18" s="23"/>
      <c r="M18" s="23"/>
      <c r="N18" s="23"/>
      <c r="O18" s="23"/>
      <c r="R18" s="23"/>
      <c r="S18" s="23"/>
      <c r="T18" s="23"/>
      <c r="W18" s="23"/>
      <c r="X18" s="23"/>
      <c r="Y18" s="23"/>
      <c r="AB18" s="23"/>
      <c r="AC18" s="23"/>
      <c r="AD18" s="23"/>
      <c r="AG18" s="23"/>
      <c r="AH18" s="23"/>
      <c r="AI18" s="23"/>
      <c r="AJ18" s="16"/>
    </row>
    <row r="19" spans="2:36" ht="21.75" customHeight="1" x14ac:dyDescent="0.3">
      <c r="B19" s="17"/>
      <c r="AJ19" s="16"/>
    </row>
    <row r="20" spans="2:36" ht="21.75" customHeight="1" x14ac:dyDescent="0.3">
      <c r="B20" s="17"/>
      <c r="D20" s="110" t="s">
        <v>100</v>
      </c>
      <c r="E20" s="110"/>
      <c r="F20" s="110"/>
      <c r="G20" s="110"/>
      <c r="H20" s="110"/>
      <c r="I20" s="110"/>
      <c r="J20" s="110"/>
      <c r="K20" s="110"/>
      <c r="L20" s="110"/>
      <c r="M20" s="110"/>
      <c r="R20" s="111" t="s">
        <v>110</v>
      </c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J20" s="16"/>
    </row>
    <row r="21" spans="2:36" ht="21.75" customHeight="1" x14ac:dyDescent="0.3"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20"/>
    </row>
  </sheetData>
  <dataConsolidate/>
  <mergeCells count="10">
    <mergeCell ref="V5:Z5"/>
    <mergeCell ref="AA5:AE5"/>
    <mergeCell ref="AF5:AJ5"/>
    <mergeCell ref="B2:H2"/>
    <mergeCell ref="J2:M2"/>
    <mergeCell ref="O2:S2"/>
    <mergeCell ref="B5:F5"/>
    <mergeCell ref="G5:K5"/>
    <mergeCell ref="L5:P5"/>
    <mergeCell ref="Q5:U5"/>
  </mergeCells>
  <conditionalFormatting sqref="B5:AF5">
    <cfRule type="expression" dxfId="104" priority="40">
      <formula>(WEEKDAY(B5)=1)+(WEEKDAY(B5)=7)</formula>
    </cfRule>
  </conditionalFormatting>
  <conditionalFormatting sqref="B6:AJ8">
    <cfRule type="expression" dxfId="103" priority="27">
      <formula>MonthToDisplayNumber&lt;&gt;MONTH(B6)</formula>
    </cfRule>
  </conditionalFormatting>
  <conditionalFormatting sqref="B9:AJ9">
    <cfRule type="expression" dxfId="102" priority="56">
      <formula>MonthToDisplayNumber&lt;&gt;MONTH(B9)</formula>
    </cfRule>
  </conditionalFormatting>
  <conditionalFormatting sqref="B11:AJ11">
    <cfRule type="expression" dxfId="101" priority="55">
      <formula>MonthToDisplayNumber&lt;&gt;MONTH(B11)</formula>
    </cfRule>
  </conditionalFormatting>
  <conditionalFormatting sqref="B13:AJ13">
    <cfRule type="expression" dxfId="100" priority="54">
      <formula>MonthToDisplayNumber&lt;&gt;MONTH(B13)</formula>
    </cfRule>
  </conditionalFormatting>
  <conditionalFormatting sqref="B14:AJ14">
    <cfRule type="expression" dxfId="99" priority="14">
      <formula>MonthToDisplayNumber&lt;&gt;MONTH(B14)</formula>
    </cfRule>
  </conditionalFormatting>
  <conditionalFormatting sqref="B15:AJ15">
    <cfRule type="expression" dxfId="98" priority="53">
      <formula>MonthToDisplayNumber&lt;&gt;MONTH(B15)</formula>
    </cfRule>
  </conditionalFormatting>
  <conditionalFormatting sqref="B16:AJ16">
    <cfRule type="expression" dxfId="97" priority="1">
      <formula>MonthToDisplayNumber&lt;&gt;MONTH(B16)</formula>
    </cfRule>
  </conditionalFormatting>
  <conditionalFormatting sqref="B17:AJ17">
    <cfRule type="expression" dxfId="96" priority="52">
      <formula>MonthToDisplayNumber&lt;&gt;MONTH(B17)</formula>
    </cfRule>
  </conditionalFormatting>
  <printOptions horizontalCentered="1" verticalCentered="1"/>
  <pageMargins left="0.45" right="0.45" top="0.4" bottom="0.5" header="0.3" footer="0.3"/>
  <pageSetup scale="7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  <pageSetUpPr fitToPage="1"/>
  </sheetPr>
  <dimension ref="B2:AJ21"/>
  <sheetViews>
    <sheetView showGridLines="0" topLeftCell="A4" zoomScaleNormal="100" workbookViewId="0">
      <selection activeCell="O13" sqref="O13"/>
    </sheetView>
  </sheetViews>
  <sheetFormatPr defaultRowHeight="17.25" x14ac:dyDescent="0.3"/>
  <cols>
    <col min="1" max="1" width="4.21875" customWidth="1"/>
    <col min="2" max="2" width="1.109375" customWidth="1"/>
    <col min="3" max="3" width="8.88671875" customWidth="1"/>
    <col min="4" max="4" width="1.109375" customWidth="1"/>
    <col min="5" max="5" width="8.88671875" customWidth="1"/>
    <col min="6" max="7" width="1.109375" customWidth="1"/>
    <col min="8" max="8" width="8.88671875" customWidth="1"/>
    <col min="9" max="9" width="1.109375" customWidth="1"/>
    <col min="10" max="10" width="8.88671875" customWidth="1"/>
    <col min="11" max="12" width="1.109375" customWidth="1"/>
    <col min="13" max="13" width="8.88671875" customWidth="1"/>
    <col min="14" max="14" width="1.109375" customWidth="1"/>
    <col min="15" max="15" width="8.88671875" customWidth="1"/>
    <col min="16" max="17" width="1.109375" customWidth="1"/>
    <col min="18" max="18" width="8.88671875" customWidth="1"/>
    <col min="19" max="19" width="1.109375" customWidth="1"/>
    <col min="20" max="20" width="8.88671875" customWidth="1"/>
    <col min="21" max="22" width="1.109375" customWidth="1"/>
    <col min="23" max="23" width="8.88671875" customWidth="1"/>
    <col min="24" max="24" width="1.109375" customWidth="1"/>
    <col min="25" max="25" width="8.88671875" customWidth="1"/>
    <col min="26" max="27" width="1.109375" customWidth="1"/>
    <col min="28" max="28" width="8.88671875" customWidth="1"/>
    <col min="29" max="29" width="1.109375" customWidth="1"/>
    <col min="30" max="30" width="8.88671875" customWidth="1"/>
    <col min="31" max="32" width="1.109375" customWidth="1"/>
    <col min="33" max="33" width="8.88671875" customWidth="1"/>
    <col min="34" max="34" width="1.109375" customWidth="1"/>
    <col min="35" max="35" width="8.88671875" customWidth="1"/>
    <col min="36" max="36" width="1.109375" customWidth="1"/>
    <col min="37" max="37" width="4.21875" customWidth="1"/>
  </cols>
  <sheetData>
    <row r="2" spans="2:36" ht="43.5" x14ac:dyDescent="0.3">
      <c r="B2" s="167" t="str">
        <f>TEXT(EOMONTH('2'!$C$10,0)+1,"mmmm")</f>
        <v>March</v>
      </c>
      <c r="C2" s="167"/>
      <c r="D2" s="167"/>
      <c r="E2" s="167"/>
      <c r="F2" s="167"/>
      <c r="G2" s="167"/>
      <c r="H2" s="167"/>
      <c r="J2" s="167">
        <f>YEAR(EOMONTH('2'!$C$10,0)+1)</f>
        <v>2023</v>
      </c>
      <c r="K2" s="167"/>
      <c r="L2" s="167"/>
      <c r="M2" s="167"/>
      <c r="O2" s="162" t="str">
        <f>DayToStart</f>
        <v>Sunday</v>
      </c>
      <c r="P2" s="162"/>
      <c r="Q2" s="162"/>
      <c r="R2" s="162"/>
      <c r="S2" s="162"/>
    </row>
    <row r="3" spans="2:36" x14ac:dyDescent="0.3">
      <c r="B3" s="7" t="s">
        <v>3</v>
      </c>
      <c r="C3" s="7"/>
      <c r="D3" s="7"/>
      <c r="E3" s="7"/>
      <c r="F3" s="7"/>
      <c r="G3" s="7"/>
      <c r="H3" s="7"/>
      <c r="J3" s="7" t="s">
        <v>5</v>
      </c>
      <c r="K3" s="7"/>
      <c r="L3" s="7"/>
      <c r="M3" s="7"/>
      <c r="O3" s="7" t="s">
        <v>4</v>
      </c>
      <c r="P3" s="7"/>
      <c r="Q3" s="7"/>
      <c r="R3" s="7"/>
      <c r="S3" s="7"/>
    </row>
    <row r="5" spans="2:36" ht="21" customHeight="1" x14ac:dyDescent="0.3">
      <c r="B5" s="168">
        <f>INDEX(calendar,,1)</f>
        <v>44983</v>
      </c>
      <c r="C5" s="165"/>
      <c r="D5" s="165"/>
      <c r="E5" s="165"/>
      <c r="F5" s="165"/>
      <c r="G5" s="164">
        <f>INDEX(calendar,,2)</f>
        <v>44984</v>
      </c>
      <c r="H5" s="164"/>
      <c r="I5" s="164"/>
      <c r="J5" s="164"/>
      <c r="K5" s="164"/>
      <c r="L5" s="164">
        <f>INDEX(calendar,,3)</f>
        <v>44985</v>
      </c>
      <c r="M5" s="164"/>
      <c r="N5" s="164"/>
      <c r="O5" s="164"/>
      <c r="P5" s="164"/>
      <c r="Q5" s="164">
        <f>INDEX(calendar,,4)</f>
        <v>44986</v>
      </c>
      <c r="R5" s="164"/>
      <c r="S5" s="164"/>
      <c r="T5" s="164"/>
      <c r="U5" s="164"/>
      <c r="V5" s="164">
        <f>INDEX(calendar,,5)</f>
        <v>44987</v>
      </c>
      <c r="W5" s="164"/>
      <c r="X5" s="164"/>
      <c r="Y5" s="164"/>
      <c r="Z5" s="164"/>
      <c r="AA5" s="164">
        <f>INDEX(calendar,,6)</f>
        <v>44988</v>
      </c>
      <c r="AB5" s="164"/>
      <c r="AC5" s="164"/>
      <c r="AD5" s="164"/>
      <c r="AE5" s="164"/>
      <c r="AF5" s="165">
        <f>INDEX(calendar,,7)</f>
        <v>44989</v>
      </c>
      <c r="AG5" s="165"/>
      <c r="AH5" s="165"/>
      <c r="AI5" s="165"/>
      <c r="AJ5" s="166"/>
    </row>
    <row r="6" spans="2:36" ht="24" customHeight="1" x14ac:dyDescent="0.3">
      <c r="B6" s="10"/>
      <c r="C6" s="11">
        <f>INDEX(calendar,ndx+0,1)</f>
        <v>44983</v>
      </c>
      <c r="D6" s="11"/>
      <c r="E6" s="11"/>
      <c r="F6" s="9"/>
      <c r="G6" s="10"/>
      <c r="H6" s="11">
        <f>INDEX(calendar,ndx+0,2)</f>
        <v>44984</v>
      </c>
      <c r="I6" s="11"/>
      <c r="J6" s="11"/>
      <c r="K6" s="9"/>
      <c r="L6" s="10"/>
      <c r="M6" s="11">
        <f>INDEX(calendar,ndx+0,3)</f>
        <v>44985</v>
      </c>
      <c r="N6" s="11"/>
      <c r="O6" s="11"/>
      <c r="P6" s="9"/>
      <c r="Q6" s="10"/>
      <c r="R6" s="11">
        <f>INDEX(calendar,ndx+0,4)</f>
        <v>44986</v>
      </c>
      <c r="S6" s="11"/>
      <c r="T6" s="11"/>
      <c r="U6" s="9"/>
      <c r="V6" s="10"/>
      <c r="W6" s="11">
        <f>INDEX(calendar,ndx+0,5)</f>
        <v>44987</v>
      </c>
      <c r="X6" s="11"/>
      <c r="Y6" s="114" t="s">
        <v>123</v>
      </c>
      <c r="Z6" s="9"/>
      <c r="AA6" s="10"/>
      <c r="AB6" s="11">
        <f>INDEX(calendar,ndx+0,6)</f>
        <v>44988</v>
      </c>
      <c r="AC6" s="11"/>
      <c r="AD6" s="11"/>
      <c r="AE6" s="9"/>
      <c r="AF6" s="10"/>
      <c r="AG6" s="11">
        <f>INDEX(calendar,ndx+0,7)</f>
        <v>44989</v>
      </c>
      <c r="AH6" s="11"/>
      <c r="AI6" s="11"/>
      <c r="AJ6" s="9"/>
    </row>
    <row r="7" spans="2:36" ht="59.25" customHeight="1" x14ac:dyDescent="0.3">
      <c r="B7" s="10"/>
      <c r="C7" s="12"/>
      <c r="D7" s="12"/>
      <c r="E7" s="12"/>
      <c r="F7" s="9"/>
      <c r="G7" s="10"/>
      <c r="H7" s="12"/>
      <c r="I7" s="12"/>
      <c r="J7" s="12"/>
      <c r="K7" s="9"/>
      <c r="L7" s="10"/>
      <c r="M7" s="12"/>
      <c r="N7" s="12"/>
      <c r="O7" s="12"/>
      <c r="P7" s="9"/>
      <c r="Q7" s="10"/>
      <c r="R7" s="12"/>
      <c r="S7" s="12"/>
      <c r="T7" s="12"/>
      <c r="U7" s="9"/>
      <c r="V7" s="10"/>
      <c r="W7" s="115" t="s">
        <v>118</v>
      </c>
      <c r="X7" s="115"/>
      <c r="Y7" s="12"/>
      <c r="Z7" s="9"/>
      <c r="AA7" s="10"/>
      <c r="AB7" s="12" t="s">
        <v>19</v>
      </c>
      <c r="AC7" s="12"/>
      <c r="AD7" s="12"/>
      <c r="AE7" s="9"/>
      <c r="AF7" s="10"/>
      <c r="AG7" s="12"/>
      <c r="AH7" s="12"/>
      <c r="AI7" s="12"/>
      <c r="AJ7" s="9"/>
    </row>
    <row r="8" spans="2:36" ht="24" customHeight="1" x14ac:dyDescent="0.3">
      <c r="B8" s="10"/>
      <c r="C8" s="11">
        <f>INDEX(calendar,ndx+1,1)</f>
        <v>44990</v>
      </c>
      <c r="D8" s="11"/>
      <c r="E8" s="11"/>
      <c r="F8" s="9"/>
      <c r="G8" s="10"/>
      <c r="H8" s="11">
        <f>INDEX(calendar,ndx+1,2)</f>
        <v>44991</v>
      </c>
      <c r="I8" s="11"/>
      <c r="J8" s="11"/>
      <c r="K8" s="9"/>
      <c r="L8" s="10"/>
      <c r="M8" s="11">
        <f>INDEX(calendar,ndx+1,3)</f>
        <v>44992</v>
      </c>
      <c r="N8" s="11"/>
      <c r="O8" s="11"/>
      <c r="P8" s="9"/>
      <c r="Q8" s="10"/>
      <c r="R8" s="11">
        <f>INDEX(calendar,ndx+1,4)</f>
        <v>44993</v>
      </c>
      <c r="S8" s="11"/>
      <c r="T8" s="11"/>
      <c r="U8" s="9"/>
      <c r="V8" s="10"/>
      <c r="W8" s="11">
        <f>INDEX(calendar,ndx+1,5)</f>
        <v>44994</v>
      </c>
      <c r="X8" s="11"/>
      <c r="Y8" s="11"/>
      <c r="Z8" s="9"/>
      <c r="AA8" s="10"/>
      <c r="AB8" s="11">
        <f>INDEX(calendar,ndx+1,6)</f>
        <v>44995</v>
      </c>
      <c r="AC8" s="11"/>
      <c r="AD8" s="11"/>
      <c r="AE8" s="9"/>
      <c r="AF8" s="10"/>
      <c r="AG8" s="11">
        <f>INDEX(calendar,ndx+1,7)</f>
        <v>44996</v>
      </c>
      <c r="AH8" s="11"/>
      <c r="AI8" s="11"/>
      <c r="AJ8" s="9"/>
    </row>
    <row r="9" spans="2:36" ht="59.25" customHeight="1" x14ac:dyDescent="0.3">
      <c r="B9" s="10"/>
      <c r="C9" s="12"/>
      <c r="D9" s="12"/>
      <c r="E9" s="12"/>
      <c r="F9" s="9"/>
      <c r="G9" s="10"/>
      <c r="H9" s="12" t="s">
        <v>119</v>
      </c>
      <c r="I9" s="12"/>
      <c r="J9" s="12"/>
      <c r="K9" s="9"/>
      <c r="L9" s="10"/>
      <c r="M9" s="12" t="s">
        <v>115</v>
      </c>
      <c r="N9" s="12"/>
      <c r="O9" s="12"/>
      <c r="P9" s="9"/>
      <c r="Q9" s="10"/>
      <c r="R9" s="100" t="s">
        <v>120</v>
      </c>
      <c r="S9" s="12"/>
      <c r="T9" s="12"/>
      <c r="U9" s="9"/>
      <c r="V9" s="10"/>
      <c r="W9" s="12" t="s">
        <v>116</v>
      </c>
      <c r="X9" s="12"/>
      <c r="Y9" s="12"/>
      <c r="Z9" s="9"/>
      <c r="AA9" s="10"/>
      <c r="AB9" s="12" t="s">
        <v>139</v>
      </c>
      <c r="AC9" s="12"/>
      <c r="AD9" s="12"/>
      <c r="AE9" s="9"/>
      <c r="AF9" s="10"/>
      <c r="AG9" s="12"/>
      <c r="AH9" s="12"/>
      <c r="AI9" s="12"/>
      <c r="AJ9" s="9"/>
    </row>
    <row r="10" spans="2:36" ht="24" customHeight="1" x14ac:dyDescent="0.3">
      <c r="B10" s="10"/>
      <c r="C10" s="11">
        <f>INDEX(calendar,ndx+2,1)</f>
        <v>44997</v>
      </c>
      <c r="D10" s="11"/>
      <c r="E10" s="11"/>
      <c r="F10" s="9"/>
      <c r="G10" s="10"/>
      <c r="H10" s="11">
        <f>INDEX(calendar,ndx+2,2)</f>
        <v>44998</v>
      </c>
      <c r="I10" s="11"/>
      <c r="J10" s="11"/>
      <c r="K10" s="9"/>
      <c r="L10" s="10"/>
      <c r="M10" s="11">
        <f>INDEX(calendar,ndx+2,3)</f>
        <v>44999</v>
      </c>
      <c r="N10" s="11"/>
      <c r="O10" s="11"/>
      <c r="P10" s="9"/>
      <c r="Q10" s="10"/>
      <c r="R10" s="11">
        <f>INDEX(calendar,ndx+2,4)</f>
        <v>45000</v>
      </c>
      <c r="S10" s="11"/>
      <c r="T10" s="117" t="s">
        <v>134</v>
      </c>
      <c r="U10" s="9"/>
      <c r="V10" s="10"/>
      <c r="W10" s="11">
        <f>INDEX(calendar,ndx+2,5)</f>
        <v>45001</v>
      </c>
      <c r="X10" s="11"/>
      <c r="Y10" s="11"/>
      <c r="Z10" s="9"/>
      <c r="AA10" s="10"/>
      <c r="AB10" s="11">
        <f>INDEX(calendar,ndx+2,6)</f>
        <v>45002</v>
      </c>
      <c r="AC10" s="11"/>
      <c r="AD10" s="11"/>
      <c r="AE10" s="9"/>
      <c r="AF10" s="10"/>
      <c r="AG10" s="11">
        <f>INDEX(calendar,ndx+2,7)</f>
        <v>45003</v>
      </c>
      <c r="AH10" s="11"/>
      <c r="AI10" s="11"/>
      <c r="AJ10" s="9"/>
    </row>
    <row r="11" spans="2:36" ht="59.25" customHeight="1" x14ac:dyDescent="0.3">
      <c r="B11" s="10"/>
      <c r="C11" s="12"/>
      <c r="D11" s="12"/>
      <c r="E11" s="12"/>
      <c r="F11" s="9"/>
      <c r="G11" s="10"/>
      <c r="H11" s="12" t="s">
        <v>136</v>
      </c>
      <c r="I11" s="12"/>
      <c r="J11" s="12"/>
      <c r="K11" s="9"/>
      <c r="L11" s="10"/>
      <c r="M11" s="12" t="s">
        <v>130</v>
      </c>
      <c r="N11" s="12"/>
      <c r="O11" s="12"/>
      <c r="P11" s="9"/>
      <c r="Q11" s="10"/>
      <c r="R11" s="100" t="s">
        <v>133</v>
      </c>
      <c r="S11" s="12"/>
      <c r="T11" s="12"/>
      <c r="U11" s="9"/>
      <c r="V11" s="10"/>
      <c r="W11" s="12" t="s">
        <v>121</v>
      </c>
      <c r="X11" s="12"/>
      <c r="Y11" s="12"/>
      <c r="Z11" s="9"/>
      <c r="AA11" s="10"/>
      <c r="AB11" s="100" t="s">
        <v>114</v>
      </c>
      <c r="AC11" s="100"/>
      <c r="AD11" s="100"/>
      <c r="AE11" s="101"/>
      <c r="AF11" s="102"/>
      <c r="AG11" s="116" t="s">
        <v>127</v>
      </c>
      <c r="AH11" s="116"/>
      <c r="AI11" s="116"/>
      <c r="AJ11" s="9"/>
    </row>
    <row r="12" spans="2:36" ht="24" customHeight="1" x14ac:dyDescent="0.3">
      <c r="B12" s="10"/>
      <c r="C12" s="11">
        <f>INDEX(calendar,ndx+3,1)</f>
        <v>45004</v>
      </c>
      <c r="D12" s="11"/>
      <c r="E12" s="11"/>
      <c r="F12" s="9"/>
      <c r="G12" s="10"/>
      <c r="H12" s="11">
        <f>INDEX(calendar,ndx+3,2)</f>
        <v>45005</v>
      </c>
      <c r="I12" s="11"/>
      <c r="J12" s="11"/>
      <c r="K12" s="9"/>
      <c r="L12" s="10"/>
      <c r="M12" s="11">
        <f>INDEX(calendar,ndx+3,3)</f>
        <v>45006</v>
      </c>
      <c r="N12" s="11"/>
      <c r="O12" s="11"/>
      <c r="P12" s="9"/>
      <c r="Q12" s="10"/>
      <c r="R12" s="11">
        <f>INDEX(calendar,ndx+3,4)</f>
        <v>45007</v>
      </c>
      <c r="S12" s="11"/>
      <c r="T12" s="11"/>
      <c r="U12" s="9"/>
      <c r="V12" s="10"/>
      <c r="W12" s="11">
        <f>INDEX(calendar,ndx+3,5)</f>
        <v>45008</v>
      </c>
      <c r="X12" s="11"/>
      <c r="Y12" s="11"/>
      <c r="Z12" s="9"/>
      <c r="AA12" s="10"/>
      <c r="AB12" s="11">
        <f>INDEX(calendar,ndx+3,6)</f>
        <v>45009</v>
      </c>
      <c r="AC12" s="11"/>
      <c r="AD12" s="11"/>
      <c r="AE12" s="9"/>
      <c r="AF12" s="10"/>
      <c r="AG12" s="11">
        <f>INDEX(calendar,ndx+3,7)</f>
        <v>45010</v>
      </c>
      <c r="AH12" s="11"/>
      <c r="AI12" s="11"/>
      <c r="AJ12" s="9"/>
    </row>
    <row r="13" spans="2:36" ht="59.25" customHeight="1" x14ac:dyDescent="0.3">
      <c r="B13" s="10"/>
      <c r="C13" s="12"/>
      <c r="D13" s="12"/>
      <c r="E13" s="12"/>
      <c r="F13" s="9"/>
      <c r="G13" s="10"/>
      <c r="H13" s="12" t="s">
        <v>124</v>
      </c>
      <c r="I13" s="12"/>
      <c r="J13" s="12"/>
      <c r="K13" s="9"/>
      <c r="L13" s="10"/>
      <c r="M13" s="12" t="s">
        <v>117</v>
      </c>
      <c r="N13" s="12"/>
      <c r="O13" s="12"/>
      <c r="P13" s="9"/>
      <c r="Q13" s="10"/>
      <c r="R13" s="12" t="s">
        <v>125</v>
      </c>
      <c r="S13" s="12"/>
      <c r="T13" s="12"/>
      <c r="U13" s="9"/>
      <c r="V13" s="10"/>
      <c r="W13" s="103" t="s">
        <v>126</v>
      </c>
      <c r="X13" s="103"/>
      <c r="Y13" s="103"/>
      <c r="Z13" s="104"/>
      <c r="AA13" s="105"/>
      <c r="AB13" s="112" t="s">
        <v>122</v>
      </c>
      <c r="AC13" s="113"/>
      <c r="AD13" s="113"/>
      <c r="AE13" s="9"/>
      <c r="AF13" s="10"/>
      <c r="AG13" s="12"/>
      <c r="AH13" s="12"/>
      <c r="AI13" s="12"/>
      <c r="AJ13" s="9"/>
    </row>
    <row r="14" spans="2:36" ht="24" customHeight="1" x14ac:dyDescent="0.3">
      <c r="B14" s="10"/>
      <c r="C14" s="11">
        <f>INDEX(calendar,ndx+4,1)</f>
        <v>45011</v>
      </c>
      <c r="D14" s="11"/>
      <c r="E14" s="11"/>
      <c r="F14" s="9"/>
      <c r="G14" s="10"/>
      <c r="H14" s="11">
        <f>INDEX(calendar,ndx+4,2)</f>
        <v>45012</v>
      </c>
      <c r="I14" s="11"/>
      <c r="J14" s="11"/>
      <c r="K14" s="9"/>
      <c r="L14" s="10"/>
      <c r="M14" s="11">
        <f>INDEX(calendar,ndx+4,3)</f>
        <v>45013</v>
      </c>
      <c r="N14" s="11"/>
      <c r="O14" s="11"/>
      <c r="P14" s="9"/>
      <c r="Q14" s="10"/>
      <c r="R14" s="11">
        <f>INDEX(calendar,ndx+4,4)</f>
        <v>45014</v>
      </c>
      <c r="S14" s="11"/>
      <c r="T14" s="11"/>
      <c r="U14" s="9"/>
      <c r="V14" s="10"/>
      <c r="W14" s="11">
        <f>INDEX(calendar,ndx+4,5)</f>
        <v>45015</v>
      </c>
      <c r="X14" s="11"/>
      <c r="Y14" s="11"/>
      <c r="Z14" s="9"/>
      <c r="AA14" s="10"/>
      <c r="AB14" s="11">
        <f>INDEX(calendar,ndx+4,6)</f>
        <v>45016</v>
      </c>
      <c r="AC14" s="11"/>
      <c r="AD14" s="9"/>
      <c r="AF14" s="10"/>
      <c r="AG14" s="11">
        <f>INDEX(calendar,ndx+4,7)</f>
        <v>45017</v>
      </c>
      <c r="AH14" s="11"/>
      <c r="AI14" s="11"/>
      <c r="AJ14" s="9"/>
    </row>
    <row r="15" spans="2:36" ht="59.25" customHeight="1" x14ac:dyDescent="0.3">
      <c r="B15" s="10"/>
      <c r="C15" s="12"/>
      <c r="D15" s="12"/>
      <c r="E15" s="12"/>
      <c r="F15" s="9"/>
      <c r="G15" s="10"/>
      <c r="H15" s="100" t="s">
        <v>128</v>
      </c>
      <c r="I15" s="100"/>
      <c r="J15" s="100"/>
      <c r="K15" s="101"/>
      <c r="L15" s="102"/>
      <c r="M15" s="12" t="s">
        <v>129</v>
      </c>
      <c r="N15" s="12"/>
      <c r="O15" s="12"/>
      <c r="P15" s="9"/>
      <c r="Q15" s="10"/>
      <c r="R15" s="103" t="s">
        <v>135</v>
      </c>
      <c r="S15" s="12"/>
      <c r="T15" s="12"/>
      <c r="U15" s="9"/>
      <c r="V15" s="10"/>
      <c r="W15" s="12" t="s">
        <v>131</v>
      </c>
      <c r="X15" s="12"/>
      <c r="Y15" s="12"/>
      <c r="Z15" s="9"/>
      <c r="AA15" s="10"/>
      <c r="AB15" s="12" t="s">
        <v>132</v>
      </c>
      <c r="AC15" s="12"/>
      <c r="AD15" s="12"/>
      <c r="AE15" s="9"/>
      <c r="AF15" s="10"/>
      <c r="AG15" s="12"/>
      <c r="AH15" s="12"/>
      <c r="AI15" s="12"/>
      <c r="AJ15" s="9"/>
    </row>
    <row r="16" spans="2:36" ht="24" customHeight="1" x14ac:dyDescent="0.3">
      <c r="B16" s="10"/>
      <c r="C16" s="11">
        <f>INDEX(calendar,ndx+5,1)</f>
        <v>45018</v>
      </c>
      <c r="D16" s="11"/>
      <c r="E16" s="11"/>
      <c r="F16" s="9"/>
      <c r="G16" s="10"/>
      <c r="H16" s="11">
        <f>INDEX(calendar,ndx+5,2)</f>
        <v>45019</v>
      </c>
      <c r="I16" s="11"/>
      <c r="J16" s="11"/>
      <c r="K16" s="9"/>
      <c r="L16" s="10"/>
      <c r="M16" s="11">
        <f>INDEX(calendar,ndx+5,3)</f>
        <v>45020</v>
      </c>
      <c r="N16" s="11"/>
      <c r="O16" s="11"/>
      <c r="P16" s="9"/>
      <c r="Q16" s="10"/>
      <c r="R16" s="11">
        <f>INDEX(calendar,ndx+5,4)</f>
        <v>45021</v>
      </c>
      <c r="S16" s="11"/>
      <c r="T16" s="11"/>
      <c r="U16" s="9"/>
      <c r="V16" s="10"/>
      <c r="W16" s="11">
        <f>INDEX(calendar,ndx+5,5)</f>
        <v>45022</v>
      </c>
      <c r="X16" s="11"/>
      <c r="Y16" s="11"/>
      <c r="Z16" s="9"/>
      <c r="AA16" s="10"/>
      <c r="AB16" s="11">
        <f>INDEX(calendar,ndx+5,6)</f>
        <v>45023</v>
      </c>
      <c r="AC16" s="11"/>
      <c r="AD16" s="11"/>
      <c r="AE16" s="9"/>
      <c r="AF16" s="10"/>
      <c r="AG16" s="11">
        <f>INDEX(calendar,ndx+5,7)</f>
        <v>45024</v>
      </c>
      <c r="AH16" s="11"/>
      <c r="AI16" s="11"/>
      <c r="AJ16" s="9"/>
    </row>
    <row r="17" spans="2:36" ht="59.25" customHeight="1" x14ac:dyDescent="0.3">
      <c r="B17" s="10"/>
      <c r="C17" s="32"/>
      <c r="D17" s="32"/>
      <c r="E17" s="32"/>
      <c r="F17" s="9"/>
      <c r="G17" s="10"/>
      <c r="H17" s="32"/>
      <c r="I17" s="32"/>
      <c r="J17" s="32"/>
      <c r="K17" s="9"/>
      <c r="L17" s="10"/>
      <c r="M17" s="32"/>
      <c r="N17" s="32"/>
      <c r="O17" s="32"/>
      <c r="P17" s="9"/>
      <c r="Q17" s="10"/>
      <c r="R17" s="32"/>
      <c r="S17" s="32"/>
      <c r="T17" s="32"/>
      <c r="U17" s="9"/>
      <c r="V17" s="10"/>
      <c r="W17" s="32"/>
      <c r="X17" s="32"/>
      <c r="Y17" s="32"/>
      <c r="Z17" s="9"/>
      <c r="AA17" s="10"/>
      <c r="AB17" s="32"/>
      <c r="AC17" s="32"/>
      <c r="AD17" s="32"/>
      <c r="AE17" s="9"/>
      <c r="AF17" s="10"/>
      <c r="AG17" s="32"/>
      <c r="AH17" s="32"/>
      <c r="AI17" s="32"/>
      <c r="AJ17" s="9"/>
    </row>
    <row r="18" spans="2:36" ht="21.75" customHeight="1" x14ac:dyDescent="0.3">
      <c r="B18" s="24"/>
      <c r="C18" s="30" t="s">
        <v>2</v>
      </c>
      <c r="D18" s="31"/>
      <c r="H18" s="23"/>
      <c r="I18" s="23"/>
      <c r="J18" s="23"/>
      <c r="M18" s="23"/>
      <c r="N18" s="23"/>
      <c r="O18" s="23"/>
      <c r="R18" s="23"/>
      <c r="S18" s="23"/>
      <c r="T18" s="23"/>
      <c r="W18" s="23"/>
      <c r="X18" s="23"/>
      <c r="Y18" s="23"/>
      <c r="AB18" s="23"/>
      <c r="AC18" s="23"/>
      <c r="AD18" s="23"/>
      <c r="AG18" s="23"/>
      <c r="AH18" s="23"/>
      <c r="AI18" s="23"/>
      <c r="AJ18" s="25"/>
    </row>
    <row r="19" spans="2:36" ht="21.75" customHeight="1" x14ac:dyDescent="0.3">
      <c r="B19" s="26"/>
      <c r="H19" s="118" t="s">
        <v>137</v>
      </c>
      <c r="W19" t="s">
        <v>138</v>
      </c>
      <c r="AJ19" s="25"/>
    </row>
    <row r="20" spans="2:36" ht="21.75" customHeight="1" x14ac:dyDescent="0.3">
      <c r="B20" s="26"/>
      <c r="AJ20" s="25"/>
    </row>
    <row r="21" spans="2:36" ht="21.75" customHeight="1" x14ac:dyDescent="0.3">
      <c r="B21" s="27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9"/>
    </row>
  </sheetData>
  <dataConsolidate/>
  <mergeCells count="10">
    <mergeCell ref="V5:Z5"/>
    <mergeCell ref="AA5:AE5"/>
    <mergeCell ref="AF5:AJ5"/>
    <mergeCell ref="B2:H2"/>
    <mergeCell ref="J2:M2"/>
    <mergeCell ref="O2:S2"/>
    <mergeCell ref="B5:F5"/>
    <mergeCell ref="G5:K5"/>
    <mergeCell ref="L5:P5"/>
    <mergeCell ref="Q5:U5"/>
  </mergeCells>
  <conditionalFormatting sqref="B14:AD14 B16:AJ16">
    <cfRule type="expression" dxfId="95" priority="7">
      <formula>MonthToDisplayNumber&lt;&gt;MONTH(B14)</formula>
    </cfRule>
  </conditionalFormatting>
  <conditionalFormatting sqref="B5:AF5">
    <cfRule type="expression" dxfId="94" priority="46">
      <formula>(WEEKDAY(B5)=1)+(WEEKDAY(B5)=7)</formula>
    </cfRule>
  </conditionalFormatting>
  <conditionalFormatting sqref="B6:AJ8">
    <cfRule type="expression" dxfId="93" priority="33">
      <formula>MonthToDisplayNumber&lt;&gt;MONTH(B6)</formula>
    </cfRule>
  </conditionalFormatting>
  <conditionalFormatting sqref="B9:AJ9">
    <cfRule type="expression" dxfId="92" priority="57">
      <formula>MonthToDisplayNumber&lt;&gt;MONTH(B9)</formula>
    </cfRule>
  </conditionalFormatting>
  <conditionalFormatting sqref="B11:AJ11">
    <cfRule type="expression" dxfId="91" priority="56">
      <formula>MonthToDisplayNumber&lt;&gt;MONTH(B11)</formula>
    </cfRule>
  </conditionalFormatting>
  <conditionalFormatting sqref="B13:AJ13">
    <cfRule type="expression" dxfId="90" priority="55">
      <formula>MonthToDisplayNumber&lt;&gt;MONTH(B13)</formula>
    </cfRule>
  </conditionalFormatting>
  <conditionalFormatting sqref="B15:AJ15">
    <cfRule type="expression" dxfId="89" priority="54">
      <formula>MonthToDisplayNumber&lt;&gt;MONTH(B15)</formula>
    </cfRule>
  </conditionalFormatting>
  <conditionalFormatting sqref="B17:AJ17">
    <cfRule type="expression" dxfId="88" priority="1">
      <formula>MonthToDisplayNumber&lt;&gt;MONTH(B17)</formula>
    </cfRule>
  </conditionalFormatting>
  <conditionalFormatting sqref="AF14:AJ14">
    <cfRule type="expression" dxfId="87" priority="20">
      <formula>MonthToDisplayNumber&lt;&gt;MONTH(AF14)</formula>
    </cfRule>
  </conditionalFormatting>
  <printOptions horizontalCentered="1" verticalCentered="1"/>
  <pageMargins left="0.45" right="0.45" top="0.4" bottom="0.5" header="0.3" footer="0.3"/>
  <pageSetup scale="7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  <pageSetUpPr fitToPage="1"/>
  </sheetPr>
  <dimension ref="B2:AJ21"/>
  <sheetViews>
    <sheetView showGridLines="0" zoomScaleNormal="100" workbookViewId="0">
      <selection activeCell="J7" sqref="J7"/>
    </sheetView>
  </sheetViews>
  <sheetFormatPr defaultRowHeight="17.25" x14ac:dyDescent="0.3"/>
  <cols>
    <col min="1" max="1" width="4.21875" customWidth="1"/>
    <col min="2" max="2" width="1.109375" customWidth="1"/>
    <col min="3" max="3" width="8.88671875" customWidth="1"/>
    <col min="4" max="4" width="1.109375" customWidth="1"/>
    <col min="5" max="5" width="8.88671875" customWidth="1"/>
    <col min="6" max="7" width="1.109375" customWidth="1"/>
    <col min="8" max="8" width="8.88671875" customWidth="1"/>
    <col min="9" max="9" width="1.109375" customWidth="1"/>
    <col min="10" max="10" width="8.88671875" customWidth="1"/>
    <col min="11" max="12" width="1.109375" customWidth="1"/>
    <col min="13" max="13" width="8.88671875" customWidth="1"/>
    <col min="14" max="14" width="1.109375" customWidth="1"/>
    <col min="15" max="15" width="8.88671875" customWidth="1"/>
    <col min="16" max="17" width="1.109375" customWidth="1"/>
    <col min="18" max="18" width="8.88671875" customWidth="1"/>
    <col min="19" max="19" width="1.109375" customWidth="1"/>
    <col min="20" max="20" width="8.88671875" customWidth="1"/>
    <col min="21" max="22" width="1.109375" customWidth="1"/>
    <col min="23" max="23" width="8.88671875" customWidth="1"/>
    <col min="24" max="24" width="1.109375" customWidth="1"/>
    <col min="25" max="25" width="8.88671875" customWidth="1"/>
    <col min="26" max="27" width="1.109375" customWidth="1"/>
    <col min="28" max="28" width="8.88671875" customWidth="1"/>
    <col min="29" max="29" width="1.109375" customWidth="1"/>
    <col min="30" max="30" width="8.88671875" customWidth="1"/>
    <col min="31" max="32" width="1.109375" customWidth="1"/>
    <col min="33" max="33" width="8.88671875" customWidth="1"/>
    <col min="34" max="34" width="1.109375" customWidth="1"/>
    <col min="35" max="35" width="8.88671875" customWidth="1"/>
    <col min="36" max="36" width="1.109375" customWidth="1"/>
    <col min="37" max="37" width="4.21875" customWidth="1"/>
  </cols>
  <sheetData>
    <row r="2" spans="2:36" ht="43.5" x14ac:dyDescent="0.3">
      <c r="B2" s="172" t="str">
        <f>TEXT(EOMONTH('3'!$C$10,0)+1,"mmmm")</f>
        <v>April</v>
      </c>
      <c r="C2" s="172"/>
      <c r="D2" s="172"/>
      <c r="E2" s="172"/>
      <c r="F2" s="172"/>
      <c r="G2" s="172"/>
      <c r="H2" s="172"/>
      <c r="J2" s="172">
        <f>YEAR(EOMONTH('3'!$C$10,0)+1)</f>
        <v>2023</v>
      </c>
      <c r="K2" s="172"/>
      <c r="L2" s="172"/>
      <c r="M2" s="172"/>
      <c r="O2" s="167" t="str">
        <f>DayToStart</f>
        <v>Sunday</v>
      </c>
      <c r="P2" s="167"/>
      <c r="Q2" s="167"/>
      <c r="R2" s="167"/>
      <c r="S2" s="167"/>
    </row>
    <row r="3" spans="2:36" x14ac:dyDescent="0.3">
      <c r="B3" s="7" t="s">
        <v>3</v>
      </c>
      <c r="C3" s="7"/>
      <c r="D3" s="7"/>
      <c r="E3" s="7"/>
      <c r="F3" s="7"/>
      <c r="G3" s="7"/>
      <c r="H3" s="7"/>
      <c r="J3" s="7" t="s">
        <v>5</v>
      </c>
      <c r="K3" s="7"/>
      <c r="L3" s="7"/>
      <c r="M3" s="7"/>
      <c r="O3" s="7" t="s">
        <v>4</v>
      </c>
      <c r="P3" s="7"/>
      <c r="Q3" s="7"/>
      <c r="R3" s="7"/>
      <c r="S3" s="7"/>
    </row>
    <row r="5" spans="2:36" ht="21" customHeight="1" x14ac:dyDescent="0.3">
      <c r="B5" s="173">
        <f>INDEX(calendar,,1)</f>
        <v>45011</v>
      </c>
      <c r="C5" s="170"/>
      <c r="D5" s="170"/>
      <c r="E5" s="170"/>
      <c r="F5" s="170"/>
      <c r="G5" s="169">
        <f>INDEX(calendar,,2)</f>
        <v>45012</v>
      </c>
      <c r="H5" s="169"/>
      <c r="I5" s="169"/>
      <c r="J5" s="169"/>
      <c r="K5" s="169"/>
      <c r="L5" s="169">
        <f>INDEX(calendar,,3)</f>
        <v>45013</v>
      </c>
      <c r="M5" s="169"/>
      <c r="N5" s="169"/>
      <c r="O5" s="169"/>
      <c r="P5" s="169"/>
      <c r="Q5" s="169">
        <f>INDEX(calendar,,4)</f>
        <v>45014</v>
      </c>
      <c r="R5" s="169"/>
      <c r="S5" s="169"/>
      <c r="T5" s="169"/>
      <c r="U5" s="169"/>
      <c r="V5" s="169">
        <f>INDEX(calendar,,5)</f>
        <v>45015</v>
      </c>
      <c r="W5" s="169"/>
      <c r="X5" s="169"/>
      <c r="Y5" s="169"/>
      <c r="Z5" s="169"/>
      <c r="AA5" s="169">
        <f>INDEX(calendar,,6)</f>
        <v>45016</v>
      </c>
      <c r="AB5" s="169"/>
      <c r="AC5" s="169"/>
      <c r="AD5" s="169"/>
      <c r="AE5" s="169"/>
      <c r="AF5" s="170">
        <f>INDEX(calendar,,7)</f>
        <v>45017</v>
      </c>
      <c r="AG5" s="170"/>
      <c r="AH5" s="170"/>
      <c r="AI5" s="170"/>
      <c r="AJ5" s="171"/>
    </row>
    <row r="6" spans="2:36" ht="24" customHeight="1" x14ac:dyDescent="0.3">
      <c r="B6" s="10"/>
      <c r="C6" s="11">
        <f>INDEX(calendar,ndx+0,1)</f>
        <v>45011</v>
      </c>
      <c r="D6" s="11"/>
      <c r="E6" s="11"/>
      <c r="F6" s="9"/>
      <c r="G6" s="10"/>
      <c r="H6" s="11">
        <f>INDEX(calendar,ndx+0,2)</f>
        <v>45012</v>
      </c>
      <c r="I6" s="11"/>
      <c r="J6" s="11"/>
      <c r="K6" s="9"/>
      <c r="L6" s="10"/>
      <c r="M6" s="11">
        <f>INDEX(calendar,ndx+0,3)</f>
        <v>45013</v>
      </c>
      <c r="N6" s="11"/>
      <c r="O6" s="11"/>
      <c r="P6" s="9"/>
      <c r="Q6" s="10"/>
      <c r="R6" s="11">
        <f>INDEX(calendar,ndx+0,4)</f>
        <v>45014</v>
      </c>
      <c r="S6" s="11"/>
      <c r="T6" s="11"/>
      <c r="U6" s="9"/>
      <c r="V6" s="10"/>
      <c r="W6" s="11">
        <f>INDEX(calendar,ndx+0,5)</f>
        <v>45015</v>
      </c>
      <c r="X6" s="11"/>
      <c r="Y6" s="11"/>
      <c r="Z6" s="9"/>
      <c r="AA6" s="10"/>
      <c r="AB6" s="11">
        <f>INDEX(calendar,ndx+0,6)</f>
        <v>45016</v>
      </c>
      <c r="AC6" s="11"/>
      <c r="AD6" s="11"/>
      <c r="AE6" s="9"/>
      <c r="AF6" s="10"/>
      <c r="AG6" s="11">
        <f>INDEX(calendar,ndx+0,7)</f>
        <v>45017</v>
      </c>
      <c r="AH6" s="11"/>
      <c r="AI6" s="11"/>
      <c r="AJ6" s="9"/>
    </row>
    <row r="7" spans="2:36" ht="59.25" customHeight="1" x14ac:dyDescent="0.3">
      <c r="B7" s="10"/>
      <c r="C7" s="12"/>
      <c r="D7" s="12"/>
      <c r="E7" s="12"/>
      <c r="F7" s="9"/>
      <c r="G7" s="10"/>
      <c r="H7" s="12"/>
      <c r="I7" s="12"/>
      <c r="J7" s="12"/>
      <c r="K7" s="9"/>
      <c r="L7" s="10"/>
      <c r="M7" s="12"/>
      <c r="N7" s="12"/>
      <c r="O7" s="12"/>
      <c r="P7" s="9"/>
      <c r="Q7" s="10"/>
      <c r="R7" s="12"/>
      <c r="S7" s="12"/>
      <c r="T7" s="12"/>
      <c r="U7" s="9"/>
      <c r="V7" s="10"/>
      <c r="W7" s="12"/>
      <c r="X7" s="12"/>
      <c r="Y7" s="12"/>
      <c r="Z7" s="9"/>
      <c r="AA7" s="10"/>
      <c r="AB7" s="12"/>
      <c r="AC7" s="12"/>
      <c r="AD7" s="12"/>
      <c r="AE7" s="9"/>
      <c r="AF7" s="10"/>
      <c r="AG7" s="12" t="s">
        <v>161</v>
      </c>
      <c r="AH7" s="12"/>
      <c r="AI7" s="12"/>
      <c r="AJ7" s="9"/>
    </row>
    <row r="8" spans="2:36" ht="24" customHeight="1" x14ac:dyDescent="0.3">
      <c r="B8" s="10"/>
      <c r="C8" s="11">
        <f>INDEX(calendar,ndx+1,1)</f>
        <v>45018</v>
      </c>
      <c r="D8" s="11"/>
      <c r="E8" s="11"/>
      <c r="F8" s="9"/>
      <c r="G8" s="10"/>
      <c r="H8" s="11">
        <f>INDEX(calendar,ndx+1,2)</f>
        <v>45019</v>
      </c>
      <c r="I8" s="11"/>
      <c r="J8" s="11"/>
      <c r="K8" s="9"/>
      <c r="L8" s="10"/>
      <c r="M8" s="11">
        <f>INDEX(calendar,ndx+1,3)</f>
        <v>45020</v>
      </c>
      <c r="N8" s="11"/>
      <c r="O8" s="11"/>
      <c r="P8" s="9"/>
      <c r="Q8" s="10"/>
      <c r="R8" s="11">
        <f>INDEX(calendar,ndx+1,4)</f>
        <v>45021</v>
      </c>
      <c r="S8" s="11"/>
      <c r="T8" s="11" t="s">
        <v>165</v>
      </c>
      <c r="U8" s="9"/>
      <c r="V8" s="10"/>
      <c r="W8" s="11">
        <f>INDEX(calendar,ndx+1,5)</f>
        <v>45022</v>
      </c>
      <c r="X8" s="11"/>
      <c r="Y8" s="11"/>
      <c r="Z8" s="9"/>
      <c r="AA8" s="10"/>
      <c r="AB8" s="11">
        <f>INDEX(calendar,ndx+1,6)</f>
        <v>45023</v>
      </c>
      <c r="AC8" s="11"/>
      <c r="AD8" s="11" t="s">
        <v>140</v>
      </c>
      <c r="AE8" s="9"/>
      <c r="AF8" s="10"/>
      <c r="AG8" s="11">
        <f>INDEX(calendar,ndx+1,7)</f>
        <v>45024</v>
      </c>
      <c r="AH8" s="11"/>
      <c r="AI8" s="11"/>
      <c r="AJ8" s="9"/>
    </row>
    <row r="9" spans="2:36" ht="59.25" customHeight="1" x14ac:dyDescent="0.3">
      <c r="B9" s="10"/>
      <c r="C9" s="12" t="s">
        <v>141</v>
      </c>
      <c r="D9" s="12"/>
      <c r="E9" s="12"/>
      <c r="F9" s="9"/>
      <c r="G9" s="10"/>
      <c r="H9" s="12" t="s">
        <v>144</v>
      </c>
      <c r="I9" s="12"/>
      <c r="J9" s="12"/>
      <c r="K9" s="9"/>
      <c r="L9" s="10"/>
      <c r="M9" s="12" t="s">
        <v>148</v>
      </c>
      <c r="N9" s="12"/>
      <c r="O9" s="12"/>
      <c r="P9" s="9"/>
      <c r="Q9" s="10"/>
      <c r="R9" s="12" t="s">
        <v>142</v>
      </c>
      <c r="S9" s="12"/>
      <c r="T9" s="12"/>
      <c r="U9" s="9"/>
      <c r="V9" s="10"/>
      <c r="W9" s="12" t="s">
        <v>166</v>
      </c>
      <c r="X9" s="12"/>
      <c r="Y9" s="12"/>
      <c r="Z9" s="9"/>
      <c r="AA9" s="10"/>
      <c r="AB9" s="12" t="s">
        <v>42</v>
      </c>
      <c r="AC9" s="12"/>
      <c r="AD9" s="12"/>
      <c r="AE9" s="9"/>
      <c r="AF9" s="10"/>
      <c r="AG9" s="12"/>
      <c r="AH9" s="12"/>
      <c r="AI9" s="12"/>
      <c r="AJ9" s="9"/>
    </row>
    <row r="10" spans="2:36" ht="24" customHeight="1" x14ac:dyDescent="0.3">
      <c r="B10" s="10"/>
      <c r="C10" s="11">
        <f>INDEX(calendar,ndx+2,1)</f>
        <v>45025</v>
      </c>
      <c r="D10" s="11"/>
      <c r="E10" s="11"/>
      <c r="F10" s="9"/>
      <c r="G10" s="10"/>
      <c r="H10" s="11">
        <f>INDEX(calendar,ndx+2,2)</f>
        <v>45026</v>
      </c>
      <c r="I10" s="11"/>
      <c r="J10" s="11"/>
      <c r="K10" s="9"/>
      <c r="L10" s="10"/>
      <c r="M10" s="11">
        <f>INDEX(calendar,ndx+2,3)</f>
        <v>45027</v>
      </c>
      <c r="N10" s="11"/>
      <c r="O10" s="11"/>
      <c r="P10" s="9"/>
      <c r="Q10" s="10"/>
      <c r="R10" s="11">
        <f>INDEX(calendar,ndx+2,4)</f>
        <v>45028</v>
      </c>
      <c r="S10" s="11"/>
      <c r="T10" s="11"/>
      <c r="U10" s="9"/>
      <c r="V10" s="10"/>
      <c r="W10" s="11">
        <f>INDEX(calendar,ndx+2,5)</f>
        <v>45029</v>
      </c>
      <c r="X10" s="11"/>
      <c r="Y10" s="11"/>
      <c r="Z10" s="9"/>
      <c r="AA10" s="10"/>
      <c r="AB10" s="11">
        <f>INDEX(calendar,ndx+2,6)</f>
        <v>45030</v>
      </c>
      <c r="AC10" s="11"/>
      <c r="AD10" s="11"/>
      <c r="AE10" s="9"/>
      <c r="AF10" s="10"/>
      <c r="AG10" s="11">
        <f>INDEX(calendar,ndx+2,7)</f>
        <v>45031</v>
      </c>
      <c r="AH10" s="11"/>
      <c r="AI10" s="11"/>
      <c r="AJ10" s="9"/>
    </row>
    <row r="11" spans="2:36" ht="59.25" customHeight="1" x14ac:dyDescent="0.3">
      <c r="B11" s="10"/>
      <c r="C11" s="12" t="s">
        <v>143</v>
      </c>
      <c r="D11" s="12"/>
      <c r="E11" s="12"/>
      <c r="F11" s="9"/>
      <c r="G11" s="10"/>
      <c r="H11" s="12" t="s">
        <v>147</v>
      </c>
      <c r="I11" s="12"/>
      <c r="J11" s="12"/>
      <c r="K11" s="9"/>
      <c r="L11" s="10"/>
      <c r="M11" s="12" t="s">
        <v>149</v>
      </c>
      <c r="N11" s="12"/>
      <c r="O11" s="12"/>
      <c r="P11" s="9"/>
      <c r="Q11" s="10"/>
      <c r="R11" s="12" t="s">
        <v>150</v>
      </c>
      <c r="S11" s="12"/>
      <c r="T11" s="12"/>
      <c r="U11" s="9"/>
      <c r="V11" s="10"/>
      <c r="W11" s="12" t="s">
        <v>151</v>
      </c>
      <c r="X11" s="12"/>
      <c r="Y11" s="12"/>
      <c r="Z11" s="9"/>
      <c r="AA11" s="10"/>
      <c r="AB11" s="12" t="s">
        <v>146</v>
      </c>
      <c r="AC11" s="12"/>
      <c r="AD11" s="12"/>
      <c r="AE11" s="9"/>
      <c r="AF11" s="10"/>
      <c r="AG11" s="12" t="s">
        <v>162</v>
      </c>
      <c r="AH11" s="12"/>
      <c r="AI11" s="12"/>
      <c r="AJ11" s="9"/>
    </row>
    <row r="12" spans="2:36" ht="24" customHeight="1" x14ac:dyDescent="0.3">
      <c r="B12" s="10"/>
      <c r="C12" s="11">
        <f>INDEX(calendar,ndx+3,1)</f>
        <v>45032</v>
      </c>
      <c r="D12" s="11"/>
      <c r="E12" s="11"/>
      <c r="F12" s="9"/>
      <c r="G12" s="10"/>
      <c r="H12" s="11">
        <f>INDEX(calendar,ndx+3,2)</f>
        <v>45033</v>
      </c>
      <c r="I12" s="11"/>
      <c r="J12" s="11"/>
      <c r="K12" s="9"/>
      <c r="L12" s="10"/>
      <c r="M12" s="11">
        <f>INDEX(calendar,ndx+3,3)</f>
        <v>45034</v>
      </c>
      <c r="N12" s="11"/>
      <c r="O12" s="11"/>
      <c r="P12" s="9"/>
      <c r="Q12" s="10"/>
      <c r="R12" s="11">
        <f>INDEX(calendar,ndx+3,4)</f>
        <v>45035</v>
      </c>
      <c r="S12" s="11"/>
      <c r="T12" s="11"/>
      <c r="U12" s="9"/>
      <c r="V12" s="10"/>
      <c r="W12" s="11">
        <f>INDEX(calendar,ndx+3,5)</f>
        <v>45036</v>
      </c>
      <c r="X12" s="11"/>
      <c r="Y12" s="11"/>
      <c r="Z12" s="9"/>
      <c r="AA12" s="10"/>
      <c r="AB12" s="11">
        <f>INDEX(calendar,ndx+3,6)</f>
        <v>45037</v>
      </c>
      <c r="AC12" s="11"/>
      <c r="AD12" s="11"/>
      <c r="AE12" s="9"/>
      <c r="AF12" s="10"/>
      <c r="AG12" s="11">
        <f>INDEX(calendar,ndx+3,7)</f>
        <v>45038</v>
      </c>
      <c r="AH12" s="11"/>
      <c r="AI12" s="11"/>
      <c r="AJ12" s="9"/>
    </row>
    <row r="13" spans="2:36" ht="59.25" customHeight="1" x14ac:dyDescent="0.3">
      <c r="B13" s="10"/>
      <c r="C13" s="12"/>
      <c r="D13" s="12"/>
      <c r="E13" s="12"/>
      <c r="F13" s="9"/>
      <c r="G13" s="10"/>
      <c r="H13" s="12" t="s">
        <v>145</v>
      </c>
      <c r="I13" s="12"/>
      <c r="J13" s="12"/>
      <c r="K13" s="9"/>
      <c r="L13" s="10"/>
      <c r="M13" s="12" t="s">
        <v>152</v>
      </c>
      <c r="N13" s="12"/>
      <c r="O13" s="12"/>
      <c r="P13" s="9"/>
      <c r="Q13" s="10"/>
      <c r="R13" s="12" t="s">
        <v>153</v>
      </c>
      <c r="S13" s="12"/>
      <c r="T13" s="12"/>
      <c r="U13" s="9"/>
      <c r="V13" s="10"/>
      <c r="W13" s="119" t="s">
        <v>158</v>
      </c>
      <c r="X13" s="12"/>
      <c r="Y13" s="12"/>
      <c r="Z13" s="9"/>
      <c r="AA13" s="10"/>
      <c r="AB13" s="12" t="s">
        <v>157</v>
      </c>
      <c r="AC13" s="12"/>
      <c r="AD13" s="12"/>
      <c r="AE13" s="9"/>
      <c r="AF13" s="10"/>
      <c r="AG13" s="12"/>
      <c r="AH13" s="12"/>
      <c r="AI13" s="12"/>
      <c r="AJ13" s="9"/>
    </row>
    <row r="14" spans="2:36" ht="24" customHeight="1" x14ac:dyDescent="0.3">
      <c r="B14" s="10"/>
      <c r="C14" s="11">
        <f>INDEX(calendar,ndx+4,1)</f>
        <v>45039</v>
      </c>
      <c r="D14" s="11"/>
      <c r="E14" s="11"/>
      <c r="F14" s="9"/>
      <c r="G14" s="10"/>
      <c r="H14" s="11">
        <f>INDEX(calendar,ndx+4,2)</f>
        <v>45040</v>
      </c>
      <c r="I14" s="11"/>
      <c r="J14" s="11" t="s">
        <v>154</v>
      </c>
      <c r="K14" s="9"/>
      <c r="L14" s="10"/>
      <c r="M14" s="11">
        <f>INDEX(calendar,ndx+4,3)</f>
        <v>45041</v>
      </c>
      <c r="N14" s="11"/>
      <c r="O14" s="11"/>
      <c r="P14" s="9"/>
      <c r="Q14" s="10"/>
      <c r="R14" s="11">
        <f>INDEX(calendar,ndx+4,4)</f>
        <v>45042</v>
      </c>
      <c r="S14" s="11"/>
      <c r="T14" s="11"/>
      <c r="U14" s="9"/>
      <c r="V14" s="10"/>
      <c r="W14" s="11">
        <f>INDEX(calendar,ndx+4,5)</f>
        <v>45043</v>
      </c>
      <c r="X14" s="11"/>
      <c r="Y14" s="11"/>
      <c r="Z14" s="9"/>
      <c r="AA14" s="10"/>
      <c r="AB14" s="11">
        <f>INDEX(calendar,ndx+4,6)</f>
        <v>45044</v>
      </c>
      <c r="AC14" s="11"/>
      <c r="AD14" s="11"/>
      <c r="AE14" s="9"/>
      <c r="AF14" s="10"/>
      <c r="AG14" s="11">
        <f>INDEX(calendar,ndx+4,7)</f>
        <v>45045</v>
      </c>
      <c r="AH14" s="11"/>
      <c r="AI14" s="11"/>
      <c r="AJ14" s="9"/>
    </row>
    <row r="15" spans="2:36" ht="59.25" customHeight="1" x14ac:dyDescent="0.3">
      <c r="B15" s="10"/>
      <c r="C15" s="12"/>
      <c r="D15" s="12"/>
      <c r="E15" s="12"/>
      <c r="F15" s="9"/>
      <c r="G15" s="10"/>
      <c r="H15" s="12" t="s">
        <v>167</v>
      </c>
      <c r="I15" s="12"/>
      <c r="J15" s="12"/>
      <c r="K15" s="9"/>
      <c r="L15" s="10"/>
      <c r="M15" s="12" t="s">
        <v>160</v>
      </c>
      <c r="N15" s="12"/>
      <c r="O15" s="12"/>
      <c r="P15" s="9"/>
      <c r="Q15" s="10"/>
      <c r="R15" s="12" t="s">
        <v>159</v>
      </c>
      <c r="S15" s="12"/>
      <c r="T15" s="12"/>
      <c r="U15" s="9"/>
      <c r="V15" s="10"/>
      <c r="W15" s="12" t="s">
        <v>156</v>
      </c>
      <c r="X15" s="12"/>
      <c r="Y15" s="12"/>
      <c r="Z15" s="9"/>
      <c r="AA15" s="10"/>
      <c r="AB15" s="12" t="s">
        <v>155</v>
      </c>
      <c r="AC15" s="12"/>
      <c r="AD15" s="12"/>
      <c r="AE15" s="9"/>
      <c r="AF15" s="10"/>
      <c r="AG15" s="12" t="s">
        <v>163</v>
      </c>
      <c r="AH15" s="12"/>
      <c r="AI15" s="12"/>
      <c r="AJ15" s="9"/>
    </row>
    <row r="16" spans="2:36" ht="24" customHeight="1" x14ac:dyDescent="0.3">
      <c r="B16" s="10"/>
      <c r="C16" s="11">
        <f>INDEX(calendar,ndx+5,1)</f>
        <v>45046</v>
      </c>
      <c r="D16" s="11"/>
      <c r="E16" s="11"/>
      <c r="F16" s="9"/>
      <c r="G16" s="10"/>
      <c r="H16" s="11">
        <f>INDEX(calendar,ndx+5,2)</f>
        <v>45047</v>
      </c>
      <c r="I16" s="11"/>
      <c r="J16" s="11"/>
      <c r="K16" s="9"/>
      <c r="L16" s="10"/>
      <c r="M16" s="11">
        <f>INDEX(calendar,ndx+5,3)</f>
        <v>45048</v>
      </c>
      <c r="N16" s="11"/>
      <c r="O16" s="11"/>
      <c r="P16" s="9"/>
      <c r="Q16" s="10"/>
      <c r="R16" s="11">
        <f>INDEX(calendar,ndx+5,4)</f>
        <v>45049</v>
      </c>
      <c r="S16" s="11"/>
      <c r="T16" s="11"/>
      <c r="U16" s="9"/>
      <c r="V16" s="10"/>
      <c r="W16" s="11">
        <f>INDEX(calendar,ndx+5,5)</f>
        <v>45050</v>
      </c>
      <c r="X16" s="11"/>
      <c r="Y16" s="11"/>
      <c r="Z16" s="9"/>
      <c r="AA16" s="10"/>
      <c r="AB16" s="11">
        <f>INDEX(calendar,ndx+5,6)</f>
        <v>45051</v>
      </c>
      <c r="AC16" s="11"/>
      <c r="AD16" s="11"/>
      <c r="AE16" s="9"/>
      <c r="AF16" s="10"/>
      <c r="AG16" s="11">
        <f>INDEX(calendar,ndx+5,7)</f>
        <v>45052</v>
      </c>
      <c r="AH16" s="11"/>
      <c r="AI16" s="11"/>
      <c r="AJ16" s="9"/>
    </row>
    <row r="17" spans="2:36" ht="59.25" customHeight="1" x14ac:dyDescent="0.3">
      <c r="B17" s="10"/>
      <c r="C17" s="40"/>
      <c r="D17" s="40"/>
      <c r="E17" s="40"/>
      <c r="F17" s="9"/>
      <c r="G17" s="10"/>
      <c r="H17" s="40"/>
      <c r="I17" s="40"/>
      <c r="J17" s="40"/>
      <c r="K17" s="9"/>
      <c r="L17" s="10"/>
      <c r="M17" s="40"/>
      <c r="N17" s="40"/>
      <c r="O17" s="40"/>
      <c r="P17" s="9"/>
      <c r="Q17" s="10"/>
      <c r="R17" s="40"/>
      <c r="S17" s="40"/>
      <c r="T17" s="40"/>
      <c r="U17" s="9"/>
      <c r="V17" s="10"/>
      <c r="W17" s="40"/>
      <c r="X17" s="40"/>
      <c r="Y17" s="40"/>
      <c r="Z17" s="9"/>
      <c r="AA17" s="10"/>
      <c r="AB17" s="40"/>
      <c r="AC17" s="40"/>
      <c r="AD17" s="40"/>
      <c r="AE17" s="9"/>
      <c r="AF17" s="10"/>
      <c r="AG17" s="40"/>
      <c r="AH17" s="40"/>
      <c r="AI17" s="40"/>
      <c r="AJ17" s="9"/>
    </row>
    <row r="18" spans="2:36" ht="21.75" customHeight="1" x14ac:dyDescent="0.3">
      <c r="B18" s="34"/>
      <c r="C18" s="33" t="s">
        <v>2</v>
      </c>
      <c r="D18" s="31"/>
      <c r="H18" s="23"/>
      <c r="I18" s="23"/>
      <c r="J18" s="23"/>
      <c r="M18" s="23"/>
      <c r="N18" s="23"/>
      <c r="O18" s="23"/>
      <c r="R18" s="23"/>
      <c r="S18" s="23"/>
      <c r="T18" s="23"/>
      <c r="W18" s="23"/>
      <c r="X18" s="23"/>
      <c r="Y18" s="23"/>
      <c r="AB18" s="23"/>
      <c r="AC18" s="23"/>
      <c r="AD18" s="23"/>
      <c r="AG18" s="23"/>
      <c r="AH18" s="23"/>
      <c r="AI18" s="23"/>
      <c r="AJ18" s="35"/>
    </row>
    <row r="19" spans="2:36" ht="21.75" customHeight="1" x14ac:dyDescent="0.3">
      <c r="B19" s="36"/>
      <c r="D19" s="110"/>
      <c r="E19" s="120" t="s">
        <v>164</v>
      </c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2"/>
    </row>
    <row r="20" spans="2:36" ht="21.75" customHeight="1" x14ac:dyDescent="0.3">
      <c r="B20" s="36"/>
      <c r="AJ20" s="35"/>
    </row>
    <row r="21" spans="2:36" ht="21.75" customHeight="1" x14ac:dyDescent="0.3">
      <c r="B21" s="37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9"/>
    </row>
  </sheetData>
  <dataConsolidate/>
  <mergeCells count="10">
    <mergeCell ref="V5:Z5"/>
    <mergeCell ref="AA5:AE5"/>
    <mergeCell ref="AF5:AJ5"/>
    <mergeCell ref="B2:H2"/>
    <mergeCell ref="J2:M2"/>
    <mergeCell ref="O2:S2"/>
    <mergeCell ref="B5:F5"/>
    <mergeCell ref="G5:K5"/>
    <mergeCell ref="L5:P5"/>
    <mergeCell ref="Q5:U5"/>
  </mergeCells>
  <conditionalFormatting sqref="B5:AF5">
    <cfRule type="expression" dxfId="86" priority="52">
      <formula>(WEEKDAY(B5)=1)+(WEEKDAY(B5)=7)</formula>
    </cfRule>
  </conditionalFormatting>
  <conditionalFormatting sqref="B6:AJ8">
    <cfRule type="expression" dxfId="85" priority="39">
      <formula>MonthToDisplayNumber&lt;&gt;MONTH(B6)</formula>
    </cfRule>
  </conditionalFormatting>
  <conditionalFormatting sqref="B9:AJ9">
    <cfRule type="expression" dxfId="84" priority="63">
      <formula>MonthToDisplayNumber&lt;&gt;MONTH(B9)</formula>
    </cfRule>
  </conditionalFormatting>
  <conditionalFormatting sqref="B11:AJ11">
    <cfRule type="expression" dxfId="83" priority="62">
      <formula>MonthToDisplayNumber&lt;&gt;MONTH(B11)</formula>
    </cfRule>
  </conditionalFormatting>
  <conditionalFormatting sqref="B13:AJ13">
    <cfRule type="expression" dxfId="82" priority="61">
      <formula>MonthToDisplayNumber&lt;&gt;MONTH(B13)</formula>
    </cfRule>
  </conditionalFormatting>
  <conditionalFormatting sqref="B14:AJ14">
    <cfRule type="expression" dxfId="81" priority="26">
      <formula>MonthToDisplayNumber&lt;&gt;MONTH(B14)</formula>
    </cfRule>
  </conditionalFormatting>
  <conditionalFormatting sqref="B15:AJ15">
    <cfRule type="expression" dxfId="80" priority="60">
      <formula>MonthToDisplayNumber&lt;&gt;MONTH(B15)</formula>
    </cfRule>
  </conditionalFormatting>
  <conditionalFormatting sqref="B16:AJ16">
    <cfRule type="expression" dxfId="79" priority="13">
      <formula>MonthToDisplayNumber&lt;&gt;MONTH(B16)</formula>
    </cfRule>
  </conditionalFormatting>
  <conditionalFormatting sqref="B17:AJ17">
    <cfRule type="expression" dxfId="78" priority="1">
      <formula>MonthToDisplayNumber&lt;&gt;MONTH(B17)</formula>
    </cfRule>
  </conditionalFormatting>
  <printOptions horizontalCentered="1" verticalCentered="1"/>
  <pageMargins left="0.45" right="0.45" top="0.4" bottom="0.5" header="0.3" footer="0.3"/>
  <pageSetup scale="7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-0.499984740745262"/>
    <pageSetUpPr fitToPage="1"/>
  </sheetPr>
  <dimension ref="B2:AJ21"/>
  <sheetViews>
    <sheetView showGridLines="0" topLeftCell="A8" zoomScaleNormal="100" workbookViewId="0">
      <selection activeCell="R14" sqref="R14"/>
    </sheetView>
  </sheetViews>
  <sheetFormatPr defaultRowHeight="17.25" x14ac:dyDescent="0.3"/>
  <cols>
    <col min="1" max="1" width="4.21875" customWidth="1"/>
    <col min="2" max="2" width="1.109375" customWidth="1"/>
    <col min="3" max="3" width="8.88671875" customWidth="1"/>
    <col min="4" max="4" width="1.109375" customWidth="1"/>
    <col min="5" max="5" width="8.88671875" customWidth="1"/>
    <col min="6" max="7" width="1.109375" customWidth="1"/>
    <col min="8" max="8" width="8.88671875" customWidth="1"/>
    <col min="9" max="9" width="1.109375" customWidth="1"/>
    <col min="10" max="10" width="8.88671875" customWidth="1"/>
    <col min="11" max="12" width="1.109375" customWidth="1"/>
    <col min="13" max="13" width="8.88671875" customWidth="1"/>
    <col min="14" max="14" width="1.109375" customWidth="1"/>
    <col min="15" max="15" width="8.88671875" customWidth="1"/>
    <col min="16" max="17" width="1.109375" customWidth="1"/>
    <col min="18" max="18" width="8.88671875" customWidth="1"/>
    <col min="19" max="19" width="1.109375" customWidth="1"/>
    <col min="20" max="20" width="8.88671875" customWidth="1"/>
    <col min="21" max="22" width="1.109375" customWidth="1"/>
    <col min="23" max="23" width="8.88671875" customWidth="1"/>
    <col min="24" max="24" width="1.109375" customWidth="1"/>
    <col min="25" max="25" width="8.88671875" customWidth="1"/>
    <col min="26" max="27" width="1.109375" customWidth="1"/>
    <col min="28" max="28" width="8.88671875" customWidth="1"/>
    <col min="29" max="29" width="1.109375" customWidth="1"/>
    <col min="30" max="30" width="8.88671875" customWidth="1"/>
    <col min="31" max="32" width="1.109375" customWidth="1"/>
    <col min="33" max="33" width="8.88671875" customWidth="1"/>
    <col min="34" max="34" width="1.109375" customWidth="1"/>
    <col min="35" max="35" width="8.88671875" customWidth="1"/>
    <col min="36" max="36" width="1.109375" customWidth="1"/>
    <col min="37" max="37" width="4.21875" customWidth="1"/>
  </cols>
  <sheetData>
    <row r="2" spans="2:36" ht="43.5" x14ac:dyDescent="0.3">
      <c r="B2" s="177" t="str">
        <f>TEXT(EOMONTH('4'!$C$10,0)+1,"mmmm")</f>
        <v>May</v>
      </c>
      <c r="C2" s="177"/>
      <c r="D2" s="177"/>
      <c r="E2" s="177"/>
      <c r="F2" s="177"/>
      <c r="G2" s="177"/>
      <c r="H2" s="177"/>
      <c r="J2" s="177">
        <f>YEAR(EOMONTH('4'!$C$10,0)+1)</f>
        <v>2023</v>
      </c>
      <c r="K2" s="177"/>
      <c r="L2" s="177"/>
      <c r="M2" s="177"/>
      <c r="O2" s="172" t="str">
        <f>DayToStart</f>
        <v>Sunday</v>
      </c>
      <c r="P2" s="172"/>
      <c r="Q2" s="172"/>
      <c r="R2" s="172"/>
      <c r="S2" s="172"/>
    </row>
    <row r="3" spans="2:36" x14ac:dyDescent="0.3">
      <c r="B3" s="7" t="s">
        <v>3</v>
      </c>
      <c r="C3" s="7"/>
      <c r="D3" s="7"/>
      <c r="E3" s="7"/>
      <c r="F3" s="7"/>
      <c r="G3" s="7"/>
      <c r="H3" s="7"/>
      <c r="J3" s="7" t="s">
        <v>5</v>
      </c>
      <c r="K3" s="7"/>
      <c r="L3" s="7"/>
      <c r="M3" s="7"/>
      <c r="O3" s="7" t="s">
        <v>4</v>
      </c>
      <c r="P3" s="7"/>
      <c r="Q3" s="7"/>
      <c r="R3" s="7"/>
      <c r="S3" s="7"/>
    </row>
    <row r="5" spans="2:36" ht="21" customHeight="1" x14ac:dyDescent="0.3">
      <c r="B5" s="178">
        <f>INDEX(calendar,,1)</f>
        <v>45046</v>
      </c>
      <c r="C5" s="175"/>
      <c r="D5" s="175"/>
      <c r="E5" s="175"/>
      <c r="F5" s="175"/>
      <c r="G5" s="174">
        <f>INDEX(calendar,,2)</f>
        <v>45047</v>
      </c>
      <c r="H5" s="174"/>
      <c r="I5" s="174"/>
      <c r="J5" s="174"/>
      <c r="K5" s="174"/>
      <c r="L5" s="174">
        <f>INDEX(calendar,,3)</f>
        <v>45048</v>
      </c>
      <c r="M5" s="174"/>
      <c r="N5" s="174"/>
      <c r="O5" s="174"/>
      <c r="P5" s="174"/>
      <c r="Q5" s="174">
        <f>INDEX(calendar,,4)</f>
        <v>45049</v>
      </c>
      <c r="R5" s="174"/>
      <c r="S5" s="174"/>
      <c r="T5" s="174"/>
      <c r="U5" s="174"/>
      <c r="V5" s="174">
        <f>INDEX(calendar,,5)</f>
        <v>45050</v>
      </c>
      <c r="W5" s="174"/>
      <c r="X5" s="174"/>
      <c r="Y5" s="174"/>
      <c r="Z5" s="174"/>
      <c r="AA5" s="174">
        <f>INDEX(calendar,,6)</f>
        <v>45051</v>
      </c>
      <c r="AB5" s="174"/>
      <c r="AC5" s="174"/>
      <c r="AD5" s="174"/>
      <c r="AE5" s="174"/>
      <c r="AF5" s="175">
        <f>INDEX(calendar,,7)</f>
        <v>45052</v>
      </c>
      <c r="AG5" s="175"/>
      <c r="AH5" s="175"/>
      <c r="AI5" s="175"/>
      <c r="AJ5" s="176"/>
    </row>
    <row r="6" spans="2:36" ht="24" customHeight="1" x14ac:dyDescent="0.3">
      <c r="B6" s="10"/>
      <c r="C6" s="11">
        <f>INDEX(calendar,ndx+0,1)</f>
        <v>45046</v>
      </c>
      <c r="D6" s="11"/>
      <c r="E6" s="11"/>
      <c r="F6" s="9"/>
      <c r="G6" s="10"/>
      <c r="H6" s="11">
        <f>INDEX(calendar,ndx+0,2)</f>
        <v>45047</v>
      </c>
      <c r="I6" s="11"/>
      <c r="J6" s="11"/>
      <c r="K6" s="9"/>
      <c r="L6" s="10"/>
      <c r="M6" s="11">
        <f>INDEX(calendar,ndx+0,3)</f>
        <v>45048</v>
      </c>
      <c r="N6" s="11"/>
      <c r="O6" s="11"/>
      <c r="P6" s="9"/>
      <c r="Q6" s="10"/>
      <c r="R6" s="11">
        <f>INDEX(calendar,ndx+0,4)</f>
        <v>45049</v>
      </c>
      <c r="S6" s="11"/>
      <c r="T6" s="11"/>
      <c r="U6" s="9"/>
      <c r="V6" s="10"/>
      <c r="W6" s="11">
        <f>INDEX(calendar,ndx+0,5)</f>
        <v>45050</v>
      </c>
      <c r="X6" s="11"/>
      <c r="Y6" s="11"/>
      <c r="Z6" s="9"/>
      <c r="AA6" s="10"/>
      <c r="AB6" s="11">
        <f>INDEX(calendar,ndx+0,6)</f>
        <v>45051</v>
      </c>
      <c r="AC6" s="11"/>
      <c r="AD6" s="11"/>
      <c r="AE6" s="9"/>
      <c r="AF6" s="10"/>
      <c r="AG6" s="11">
        <f>INDEX(calendar,ndx+0,7)</f>
        <v>45052</v>
      </c>
      <c r="AH6" s="11"/>
      <c r="AI6" s="11"/>
      <c r="AJ6" s="9"/>
    </row>
    <row r="7" spans="2:36" ht="59.25" customHeight="1" x14ac:dyDescent="0.3">
      <c r="B7" s="10"/>
      <c r="C7" s="12"/>
      <c r="D7" s="12"/>
      <c r="E7" s="12"/>
      <c r="F7" s="9"/>
      <c r="G7" s="10"/>
      <c r="H7" s="12"/>
      <c r="I7" s="12"/>
      <c r="J7" s="12"/>
      <c r="K7" s="9"/>
      <c r="L7" s="10"/>
      <c r="M7" s="12"/>
      <c r="N7" s="12"/>
      <c r="O7" s="12"/>
      <c r="P7" s="9"/>
      <c r="Q7" s="10"/>
      <c r="R7" s="12" t="s">
        <v>179</v>
      </c>
      <c r="S7" s="12"/>
      <c r="T7" s="12"/>
      <c r="U7" s="9"/>
      <c r="V7" s="10"/>
      <c r="W7" s="12" t="s">
        <v>180</v>
      </c>
      <c r="X7" s="12"/>
      <c r="Y7" s="12"/>
      <c r="Z7" s="9"/>
      <c r="AA7" s="10"/>
      <c r="AB7" s="12" t="s">
        <v>168</v>
      </c>
      <c r="AC7" s="12"/>
      <c r="AD7" s="12"/>
      <c r="AE7" s="9"/>
      <c r="AF7" s="10"/>
      <c r="AG7" s="12"/>
      <c r="AH7" s="12"/>
      <c r="AI7" s="12"/>
      <c r="AJ7" s="9"/>
    </row>
    <row r="8" spans="2:36" ht="24" customHeight="1" x14ac:dyDescent="0.3">
      <c r="B8" s="10"/>
      <c r="C8" s="11">
        <f>INDEX(calendar,ndx+1,1)</f>
        <v>45053</v>
      </c>
      <c r="D8" s="11"/>
      <c r="E8" s="11"/>
      <c r="F8" s="9"/>
      <c r="G8" s="10"/>
      <c r="H8" s="11">
        <f>INDEX(calendar,ndx+1,2)</f>
        <v>45054</v>
      </c>
      <c r="I8" s="11"/>
      <c r="J8" s="11"/>
      <c r="K8" s="9"/>
      <c r="L8" s="10"/>
      <c r="M8" s="11">
        <f>INDEX(calendar,ndx+1,3)</f>
        <v>45055</v>
      </c>
      <c r="N8" s="11"/>
      <c r="O8" s="11"/>
      <c r="P8" s="9"/>
      <c r="Q8" s="10"/>
      <c r="R8" s="11">
        <f>INDEX(calendar,ndx+1,4)</f>
        <v>45056</v>
      </c>
      <c r="S8" s="11"/>
      <c r="T8" s="11"/>
      <c r="U8" s="9"/>
      <c r="V8" s="10"/>
      <c r="W8" s="11">
        <f>INDEX(calendar,ndx+1,5)</f>
        <v>45057</v>
      </c>
      <c r="X8" s="11"/>
      <c r="Y8" s="11"/>
      <c r="Z8" s="9"/>
      <c r="AA8" s="10"/>
      <c r="AB8" s="11">
        <f>INDEX(calendar,ndx+1,6)</f>
        <v>45058</v>
      </c>
      <c r="AC8" s="11"/>
      <c r="AD8" s="11"/>
      <c r="AE8" s="9"/>
      <c r="AF8" s="10"/>
      <c r="AG8" s="11">
        <f>INDEX(calendar,ndx+1,7)</f>
        <v>45059</v>
      </c>
      <c r="AH8" s="11"/>
      <c r="AI8" s="11"/>
      <c r="AJ8" s="9"/>
    </row>
    <row r="9" spans="2:36" ht="59.25" customHeight="1" x14ac:dyDescent="0.3">
      <c r="B9" s="10"/>
      <c r="C9" s="12"/>
      <c r="D9" s="12"/>
      <c r="E9" s="12"/>
      <c r="F9" s="9"/>
      <c r="G9" s="10"/>
      <c r="H9" s="12" t="s">
        <v>169</v>
      </c>
      <c r="I9" s="12"/>
      <c r="J9" s="12"/>
      <c r="K9" s="9"/>
      <c r="L9" s="10"/>
      <c r="M9" s="12" t="s">
        <v>181</v>
      </c>
      <c r="N9" s="12"/>
      <c r="O9" s="12"/>
      <c r="P9" s="9"/>
      <c r="Q9" s="10"/>
      <c r="R9" s="12"/>
      <c r="S9" s="12"/>
      <c r="T9" s="12"/>
      <c r="U9" s="9"/>
      <c r="V9" s="10"/>
      <c r="W9" s="12" t="s">
        <v>104</v>
      </c>
      <c r="X9" s="12"/>
      <c r="Y9" s="12"/>
      <c r="Z9" s="9"/>
      <c r="AA9" s="10"/>
      <c r="AB9" s="125" t="s">
        <v>172</v>
      </c>
      <c r="AC9" s="123"/>
      <c r="AD9" s="123"/>
      <c r="AE9" s="124"/>
      <c r="AF9" s="10"/>
      <c r="AG9" s="12"/>
      <c r="AH9" s="12"/>
      <c r="AI9" s="12"/>
      <c r="AJ9" s="9"/>
    </row>
    <row r="10" spans="2:36" ht="24" customHeight="1" x14ac:dyDescent="0.3">
      <c r="B10" s="10"/>
      <c r="C10" s="11">
        <f>INDEX(calendar,ndx+2,1)</f>
        <v>45060</v>
      </c>
      <c r="D10" s="11"/>
      <c r="E10" s="11"/>
      <c r="F10" s="9"/>
      <c r="G10" s="10"/>
      <c r="H10" s="11">
        <f>INDEX(calendar,ndx+2,2)</f>
        <v>45061</v>
      </c>
      <c r="I10" s="11"/>
      <c r="J10" s="11"/>
      <c r="K10" s="9"/>
      <c r="L10" s="10"/>
      <c r="M10" s="11">
        <f>INDEX(calendar,ndx+2,3)</f>
        <v>45062</v>
      </c>
      <c r="N10" s="11"/>
      <c r="O10" s="11"/>
      <c r="P10" s="9"/>
      <c r="Q10" s="10"/>
      <c r="R10" s="11">
        <f>INDEX(calendar,ndx+2,4)</f>
        <v>45063</v>
      </c>
      <c r="S10" s="11"/>
      <c r="T10" s="11"/>
      <c r="U10" s="9"/>
      <c r="V10" s="10"/>
      <c r="W10" s="11">
        <f>INDEX(calendar,ndx+2,5)</f>
        <v>45064</v>
      </c>
      <c r="X10" s="11"/>
      <c r="Y10" s="11"/>
      <c r="Z10" s="9"/>
      <c r="AA10" s="10"/>
      <c r="AB10" s="11">
        <f>INDEX(calendar,ndx+2,6)</f>
        <v>45065</v>
      </c>
      <c r="AC10" s="11"/>
      <c r="AD10" s="11"/>
      <c r="AE10" s="9"/>
      <c r="AF10" s="10"/>
      <c r="AG10" s="11">
        <f>INDEX(calendar,ndx+2,7)</f>
        <v>45066</v>
      </c>
      <c r="AH10" s="11"/>
      <c r="AI10" s="11"/>
      <c r="AJ10" s="9"/>
    </row>
    <row r="11" spans="2:36" ht="59.25" customHeight="1" x14ac:dyDescent="0.3">
      <c r="B11" s="10"/>
      <c r="C11" s="12"/>
      <c r="D11" s="12"/>
      <c r="E11" s="12"/>
      <c r="F11" s="9"/>
      <c r="G11" s="10"/>
      <c r="H11" s="12" t="s">
        <v>173</v>
      </c>
      <c r="I11" s="12"/>
      <c r="J11" s="12"/>
      <c r="K11" s="9"/>
      <c r="L11" s="10"/>
      <c r="M11" s="12" t="s">
        <v>174</v>
      </c>
      <c r="N11" s="12"/>
      <c r="O11" s="12"/>
      <c r="P11" s="9"/>
      <c r="Q11" s="10"/>
      <c r="R11" s="12" t="s">
        <v>19</v>
      </c>
      <c r="S11" s="12"/>
      <c r="T11" s="12"/>
      <c r="U11" s="9"/>
      <c r="V11" s="10"/>
      <c r="W11" s="12"/>
      <c r="X11" s="12"/>
      <c r="Y11" s="12"/>
      <c r="Z11" s="9"/>
      <c r="AA11" s="10"/>
      <c r="AB11" s="12" t="s">
        <v>171</v>
      </c>
      <c r="AC11" s="12"/>
      <c r="AD11" s="12"/>
      <c r="AE11" s="9"/>
      <c r="AF11" s="10"/>
      <c r="AG11" s="12"/>
      <c r="AH11" s="12"/>
      <c r="AI11" s="12"/>
      <c r="AJ11" s="9"/>
    </row>
    <row r="12" spans="2:36" ht="24" customHeight="1" x14ac:dyDescent="0.3">
      <c r="B12" s="10"/>
      <c r="C12" s="11">
        <f>INDEX(calendar,ndx+3,1)</f>
        <v>45067</v>
      </c>
      <c r="D12" s="11"/>
      <c r="E12" s="11"/>
      <c r="F12" s="9"/>
      <c r="G12" s="10"/>
      <c r="H12" s="11">
        <f>INDEX(calendar,ndx+3,2)</f>
        <v>45068</v>
      </c>
      <c r="I12" s="11"/>
      <c r="J12" s="11"/>
      <c r="K12" s="9"/>
      <c r="L12" s="10"/>
      <c r="M12" s="11">
        <f>INDEX(calendar,ndx+3,3)</f>
        <v>45069</v>
      </c>
      <c r="N12" s="11"/>
      <c r="O12" s="11"/>
      <c r="P12" s="9"/>
      <c r="Q12" s="10"/>
      <c r="R12" s="11">
        <f>INDEX(calendar,ndx+3,4)</f>
        <v>45070</v>
      </c>
      <c r="S12" s="11"/>
      <c r="T12" s="11"/>
      <c r="U12" s="9"/>
      <c r="V12" s="10"/>
      <c r="W12" s="11">
        <f>INDEX(calendar,ndx+3,5)</f>
        <v>45071</v>
      </c>
      <c r="X12" s="11"/>
      <c r="Y12" s="11"/>
      <c r="Z12" s="9"/>
      <c r="AA12" s="10"/>
      <c r="AB12" s="11">
        <f>INDEX(calendar,ndx+3,6)</f>
        <v>45072</v>
      </c>
      <c r="AC12" s="11"/>
      <c r="AD12" s="11"/>
      <c r="AE12" s="9"/>
      <c r="AF12" s="10"/>
      <c r="AG12" s="11">
        <f>INDEX(calendar,ndx+3,7)</f>
        <v>45073</v>
      </c>
      <c r="AH12" s="11"/>
      <c r="AI12" s="11"/>
      <c r="AJ12" s="9"/>
    </row>
    <row r="13" spans="2:36" ht="59.25" customHeight="1" x14ac:dyDescent="0.3">
      <c r="B13" s="10"/>
      <c r="C13" s="12"/>
      <c r="D13" s="12"/>
      <c r="E13" s="12"/>
      <c r="F13" s="9"/>
      <c r="G13" s="10"/>
      <c r="H13" s="12" t="s">
        <v>177</v>
      </c>
      <c r="I13" s="12"/>
      <c r="J13" s="12"/>
      <c r="K13" s="9"/>
      <c r="L13" s="10"/>
      <c r="M13" s="12" t="s">
        <v>175</v>
      </c>
      <c r="N13" s="12"/>
      <c r="O13" s="12"/>
      <c r="P13" s="9"/>
      <c r="Q13" s="10"/>
      <c r="R13" s="12" t="s">
        <v>176</v>
      </c>
      <c r="S13" s="12"/>
      <c r="T13" s="12"/>
      <c r="U13" s="9"/>
      <c r="V13" s="10"/>
      <c r="W13" s="12" t="s">
        <v>178</v>
      </c>
      <c r="X13" s="12"/>
      <c r="Y13" s="12"/>
      <c r="Z13" s="9"/>
      <c r="AA13" s="10"/>
      <c r="AB13" s="12" t="s">
        <v>170</v>
      </c>
      <c r="AC13" s="12"/>
      <c r="AD13" s="12"/>
      <c r="AE13" s="9"/>
      <c r="AF13" s="10"/>
      <c r="AG13" s="12"/>
      <c r="AH13" s="12"/>
      <c r="AI13" s="12"/>
      <c r="AJ13" s="9"/>
    </row>
    <row r="14" spans="2:36" ht="24" customHeight="1" x14ac:dyDescent="0.3">
      <c r="B14" s="10"/>
      <c r="C14" s="11">
        <f>INDEX(calendar,ndx+4,1)</f>
        <v>45074</v>
      </c>
      <c r="D14" s="11"/>
      <c r="E14" s="11"/>
      <c r="F14" s="9"/>
      <c r="G14" s="10"/>
      <c r="H14" s="11">
        <f>INDEX(calendar,ndx+4,2)</f>
        <v>45075</v>
      </c>
      <c r="I14" s="11"/>
      <c r="J14" s="11"/>
      <c r="K14" s="9"/>
      <c r="L14" s="10"/>
      <c r="M14" s="11">
        <f>INDEX(calendar,ndx+4,3)</f>
        <v>45076</v>
      </c>
      <c r="N14" s="11"/>
      <c r="O14" s="11"/>
      <c r="P14" s="9"/>
      <c r="Q14" s="10"/>
      <c r="R14" s="11">
        <f>INDEX(calendar,ndx+4,4)</f>
        <v>45077</v>
      </c>
      <c r="S14" s="11"/>
      <c r="T14" s="11"/>
      <c r="U14" s="9"/>
      <c r="V14" s="10"/>
      <c r="W14" s="11">
        <f>INDEX(calendar,ndx+4,5)</f>
        <v>45078</v>
      </c>
      <c r="X14" s="11"/>
      <c r="Y14" s="11"/>
      <c r="Z14" s="9"/>
      <c r="AA14" s="10"/>
      <c r="AB14" s="11">
        <f>INDEX(calendar,ndx+4,6)</f>
        <v>45079</v>
      </c>
      <c r="AC14" s="11"/>
      <c r="AD14" s="11"/>
      <c r="AE14" s="9"/>
      <c r="AF14" s="10"/>
      <c r="AG14" s="11">
        <f>INDEX(calendar,ndx+4,7)</f>
        <v>45080</v>
      </c>
      <c r="AH14" s="11"/>
      <c r="AI14" s="11"/>
      <c r="AJ14" s="9"/>
    </row>
    <row r="15" spans="2:36" ht="59.25" customHeight="1" x14ac:dyDescent="0.3">
      <c r="B15" s="10"/>
      <c r="C15" s="12"/>
      <c r="D15" s="12"/>
      <c r="E15" s="12"/>
      <c r="F15" s="9"/>
      <c r="G15" s="10"/>
      <c r="H15" s="12" t="s">
        <v>42</v>
      </c>
      <c r="I15" s="12"/>
      <c r="J15" s="12"/>
      <c r="K15" s="9"/>
      <c r="L15" s="10"/>
      <c r="M15" s="119" t="s">
        <v>183</v>
      </c>
      <c r="N15" s="119"/>
      <c r="O15" s="119"/>
      <c r="P15" s="89"/>
      <c r="Q15" s="90"/>
      <c r="R15" s="100" t="s">
        <v>182</v>
      </c>
      <c r="S15" s="100"/>
      <c r="T15" s="100"/>
      <c r="U15" s="101"/>
      <c r="V15" s="102"/>
      <c r="W15" s="12"/>
      <c r="X15" s="12"/>
      <c r="Y15" s="12"/>
      <c r="Z15" s="9"/>
      <c r="AA15" s="10"/>
      <c r="AB15" s="12"/>
      <c r="AC15" s="12"/>
      <c r="AD15" s="12"/>
      <c r="AE15" s="9"/>
      <c r="AF15" s="10"/>
      <c r="AG15" s="12"/>
      <c r="AH15" s="12"/>
      <c r="AI15" s="12"/>
      <c r="AJ15" s="9"/>
    </row>
    <row r="16" spans="2:36" ht="24" customHeight="1" x14ac:dyDescent="0.3">
      <c r="B16" s="10"/>
      <c r="C16" s="11">
        <f>INDEX(calendar,ndx+5,1)</f>
        <v>45081</v>
      </c>
      <c r="D16" s="11"/>
      <c r="E16" s="11"/>
      <c r="F16" s="9"/>
      <c r="G16" s="10"/>
      <c r="H16" s="11">
        <f>INDEX(calendar,ndx+5,2)</f>
        <v>45082</v>
      </c>
      <c r="I16" s="11"/>
      <c r="J16" s="11"/>
      <c r="K16" s="9"/>
      <c r="L16" s="10"/>
      <c r="M16" s="11">
        <f>INDEX(calendar,ndx+5,3)</f>
        <v>45083</v>
      </c>
      <c r="N16" s="11"/>
      <c r="O16" s="11"/>
      <c r="P16" s="9"/>
      <c r="Q16" s="10"/>
      <c r="R16" s="11">
        <f>INDEX(calendar,ndx+5,4)</f>
        <v>45084</v>
      </c>
      <c r="S16" s="11"/>
      <c r="T16" s="11"/>
      <c r="U16" s="9"/>
      <c r="V16" s="10"/>
      <c r="W16" s="11">
        <f>INDEX(calendar,ndx+5,5)</f>
        <v>45085</v>
      </c>
      <c r="X16" s="11"/>
      <c r="Y16" s="11"/>
      <c r="Z16" s="9"/>
      <c r="AA16" s="10"/>
      <c r="AB16" s="11">
        <f>INDEX(calendar,ndx+5,6)</f>
        <v>45086</v>
      </c>
      <c r="AC16" s="11"/>
      <c r="AD16" s="11"/>
      <c r="AE16" s="9"/>
      <c r="AF16" s="10"/>
      <c r="AG16" s="11">
        <f>INDEX(calendar,ndx+5,7)</f>
        <v>45087</v>
      </c>
      <c r="AH16" s="11"/>
      <c r="AI16" s="11"/>
      <c r="AJ16" s="9"/>
    </row>
    <row r="17" spans="2:36" ht="59.25" customHeight="1" x14ac:dyDescent="0.3">
      <c r="B17" s="10"/>
      <c r="C17" s="48"/>
      <c r="D17" s="48"/>
      <c r="E17" s="48"/>
      <c r="F17" s="9"/>
      <c r="G17" s="10"/>
      <c r="H17" s="48"/>
      <c r="I17" s="48"/>
      <c r="J17" s="48"/>
      <c r="K17" s="9"/>
      <c r="L17" s="10"/>
      <c r="M17" s="48"/>
      <c r="N17" s="48"/>
      <c r="O17" s="48"/>
      <c r="P17" s="9"/>
      <c r="Q17" s="10"/>
      <c r="R17" s="48"/>
      <c r="S17" s="48"/>
      <c r="T17" s="48"/>
      <c r="U17" s="9"/>
      <c r="V17" s="10"/>
      <c r="W17" s="48"/>
      <c r="X17" s="48"/>
      <c r="Y17" s="48"/>
      <c r="Z17" s="9"/>
      <c r="AA17" s="10"/>
      <c r="AB17" s="48"/>
      <c r="AC17" s="48"/>
      <c r="AD17" s="48"/>
      <c r="AE17" s="9"/>
      <c r="AF17" s="10"/>
      <c r="AG17" s="48"/>
      <c r="AH17" s="48"/>
      <c r="AI17" s="48"/>
      <c r="AJ17" s="9"/>
    </row>
    <row r="18" spans="2:36" ht="21.75" customHeight="1" x14ac:dyDescent="0.3">
      <c r="B18" s="42"/>
      <c r="C18" s="41" t="s">
        <v>2</v>
      </c>
      <c r="D18" s="31"/>
      <c r="H18" s="23"/>
      <c r="I18" s="23"/>
      <c r="J18" s="23"/>
      <c r="M18" s="23"/>
      <c r="N18" s="23"/>
      <c r="O18" s="23"/>
      <c r="R18" s="23"/>
      <c r="S18" s="23"/>
      <c r="T18" s="23"/>
      <c r="W18" s="23"/>
      <c r="X18" s="23"/>
      <c r="Y18" s="23"/>
      <c r="AB18" s="23"/>
      <c r="AC18" s="23"/>
      <c r="AD18" s="23"/>
      <c r="AG18" s="23"/>
      <c r="AH18" s="23"/>
      <c r="AI18" s="23"/>
      <c r="AJ18" s="43"/>
    </row>
    <row r="19" spans="2:36" ht="21.75" customHeight="1" x14ac:dyDescent="0.3">
      <c r="B19" s="44"/>
      <c r="S19" s="126"/>
      <c r="T19" s="128" t="s">
        <v>184</v>
      </c>
      <c r="U19" s="128"/>
      <c r="V19" s="128"/>
      <c r="W19" s="128"/>
      <c r="X19" s="128"/>
      <c r="Y19" s="128"/>
      <c r="Z19" s="128"/>
      <c r="AA19" s="128"/>
      <c r="AB19" s="128"/>
      <c r="AC19" s="127"/>
      <c r="AD19" s="127"/>
      <c r="AJ19" s="43"/>
    </row>
    <row r="20" spans="2:36" ht="21.75" customHeight="1" x14ac:dyDescent="0.3">
      <c r="B20" s="44"/>
      <c r="AJ20" s="43"/>
    </row>
    <row r="21" spans="2:36" ht="21.75" customHeight="1" x14ac:dyDescent="0.3">
      <c r="B21" s="45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</row>
  </sheetData>
  <dataConsolidate/>
  <mergeCells count="10">
    <mergeCell ref="V5:Z5"/>
    <mergeCell ref="AA5:AE5"/>
    <mergeCell ref="AF5:AJ5"/>
    <mergeCell ref="B2:H2"/>
    <mergeCell ref="J2:M2"/>
    <mergeCell ref="O2:S2"/>
    <mergeCell ref="B5:F5"/>
    <mergeCell ref="G5:K5"/>
    <mergeCell ref="L5:P5"/>
    <mergeCell ref="Q5:U5"/>
  </mergeCells>
  <conditionalFormatting sqref="B5:AF5">
    <cfRule type="expression" dxfId="77" priority="52">
      <formula>(WEEKDAY(B5)=1)+(WEEKDAY(B5)=7)</formula>
    </cfRule>
  </conditionalFormatting>
  <conditionalFormatting sqref="B6:AJ8">
    <cfRule type="expression" dxfId="76" priority="39">
      <formula>MonthToDisplayNumber&lt;&gt;MONTH(B6)</formula>
    </cfRule>
  </conditionalFormatting>
  <conditionalFormatting sqref="B9:AJ9">
    <cfRule type="expression" dxfId="75" priority="63">
      <formula>MonthToDisplayNumber&lt;&gt;MONTH(B9)</formula>
    </cfRule>
  </conditionalFormatting>
  <conditionalFormatting sqref="B11:AJ11">
    <cfRule type="expression" dxfId="74" priority="62">
      <formula>MonthToDisplayNumber&lt;&gt;MONTH(B11)</formula>
    </cfRule>
  </conditionalFormatting>
  <conditionalFormatting sqref="B13:AJ13">
    <cfRule type="expression" dxfId="73" priority="61">
      <formula>MonthToDisplayNumber&lt;&gt;MONTH(B13)</formula>
    </cfRule>
  </conditionalFormatting>
  <conditionalFormatting sqref="B14:AJ14">
    <cfRule type="expression" dxfId="72" priority="26">
      <formula>MonthToDisplayNumber&lt;&gt;MONTH(B14)</formula>
    </cfRule>
  </conditionalFormatting>
  <conditionalFormatting sqref="B15:AJ15">
    <cfRule type="expression" dxfId="71" priority="60">
      <formula>MonthToDisplayNumber&lt;&gt;MONTH(B15)</formula>
    </cfRule>
  </conditionalFormatting>
  <conditionalFormatting sqref="B16:AJ16">
    <cfRule type="expression" dxfId="70" priority="13">
      <formula>MonthToDisplayNumber&lt;&gt;MONTH(B16)</formula>
    </cfRule>
  </conditionalFormatting>
  <conditionalFormatting sqref="B17:AJ17">
    <cfRule type="expression" dxfId="69" priority="1">
      <formula>MonthToDisplayNumber&lt;&gt;MONTH(B17)</formula>
    </cfRule>
  </conditionalFormatting>
  <printOptions horizontalCentered="1" verticalCentered="1"/>
  <pageMargins left="0.45" right="0.45" top="0.4" bottom="0.5" header="0.3" footer="0.3"/>
  <pageSetup scale="74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-0.499984740745262"/>
    <pageSetUpPr fitToPage="1"/>
  </sheetPr>
  <dimension ref="B2:AJ21"/>
  <sheetViews>
    <sheetView showGridLines="0" topLeftCell="A4" zoomScaleNormal="100" workbookViewId="0">
      <selection activeCell="AI7" sqref="AI7"/>
    </sheetView>
  </sheetViews>
  <sheetFormatPr defaultRowHeight="17.25" x14ac:dyDescent="0.3"/>
  <cols>
    <col min="1" max="1" width="4.21875" customWidth="1"/>
    <col min="2" max="2" width="1.109375" customWidth="1"/>
    <col min="3" max="3" width="8.88671875" customWidth="1"/>
    <col min="4" max="4" width="1.109375" customWidth="1"/>
    <col min="5" max="5" width="8.88671875" customWidth="1"/>
    <col min="6" max="7" width="1.109375" customWidth="1"/>
    <col min="8" max="8" width="8.88671875" customWidth="1"/>
    <col min="9" max="9" width="1.109375" customWidth="1"/>
    <col min="10" max="10" width="8.88671875" customWidth="1"/>
    <col min="11" max="12" width="1.109375" customWidth="1"/>
    <col min="13" max="13" width="8.88671875" customWidth="1"/>
    <col min="14" max="14" width="1.109375" customWidth="1"/>
    <col min="15" max="15" width="8.88671875" customWidth="1"/>
    <col min="16" max="17" width="1.109375" customWidth="1"/>
    <col min="18" max="18" width="8.88671875" customWidth="1"/>
    <col min="19" max="19" width="1.109375" customWidth="1"/>
    <col min="20" max="20" width="8.88671875" customWidth="1"/>
    <col min="21" max="22" width="1.109375" customWidth="1"/>
    <col min="23" max="23" width="8.88671875" customWidth="1"/>
    <col min="24" max="24" width="1.109375" customWidth="1"/>
    <col min="25" max="25" width="8.88671875" customWidth="1"/>
    <col min="26" max="27" width="1.109375" customWidth="1"/>
    <col min="28" max="28" width="8.88671875" customWidth="1"/>
    <col min="29" max="29" width="1.109375" customWidth="1"/>
    <col min="30" max="30" width="8.88671875" customWidth="1"/>
    <col min="31" max="32" width="1.109375" customWidth="1"/>
    <col min="33" max="33" width="8.88671875" customWidth="1"/>
    <col min="34" max="34" width="1.109375" customWidth="1"/>
    <col min="35" max="35" width="8.88671875" customWidth="1"/>
    <col min="36" max="36" width="1.109375" customWidth="1"/>
    <col min="37" max="37" width="4.21875" customWidth="1"/>
  </cols>
  <sheetData>
    <row r="2" spans="2:36" ht="43.5" x14ac:dyDescent="0.3">
      <c r="B2" s="182" t="str">
        <f>TEXT(EOMONTH('5'!$C$10,0)+1,"mmmm")</f>
        <v>June</v>
      </c>
      <c r="C2" s="182"/>
      <c r="D2" s="182"/>
      <c r="E2" s="182"/>
      <c r="F2" s="182"/>
      <c r="G2" s="182"/>
      <c r="H2" s="182"/>
      <c r="J2" s="182">
        <v>2023</v>
      </c>
      <c r="K2" s="182"/>
      <c r="L2" s="182"/>
      <c r="M2" s="182"/>
      <c r="O2" s="177" t="str">
        <f>DayToStart</f>
        <v>Sunday</v>
      </c>
      <c r="P2" s="177"/>
      <c r="Q2" s="177"/>
      <c r="R2" s="177"/>
      <c r="S2" s="177"/>
    </row>
    <row r="3" spans="2:36" x14ac:dyDescent="0.3">
      <c r="B3" s="7" t="s">
        <v>3</v>
      </c>
      <c r="C3" s="7"/>
      <c r="D3" s="7"/>
      <c r="E3" s="7"/>
      <c r="F3" s="7"/>
      <c r="G3" s="7"/>
      <c r="H3" s="7"/>
      <c r="J3" s="7" t="s">
        <v>5</v>
      </c>
      <c r="K3" s="7"/>
      <c r="L3" s="7"/>
      <c r="M3" s="7"/>
      <c r="O3" s="7" t="s">
        <v>4</v>
      </c>
      <c r="P3" s="7"/>
      <c r="Q3" s="7"/>
      <c r="R3" s="7"/>
      <c r="S3" s="7"/>
    </row>
    <row r="5" spans="2:36" ht="21" customHeight="1" x14ac:dyDescent="0.3">
      <c r="B5" s="183">
        <f>INDEX(calendar,,1)</f>
        <v>45074</v>
      </c>
      <c r="C5" s="180"/>
      <c r="D5" s="180"/>
      <c r="E5" s="180"/>
      <c r="F5" s="180"/>
      <c r="G5" s="179">
        <f>INDEX(calendar,,2)</f>
        <v>45075</v>
      </c>
      <c r="H5" s="179"/>
      <c r="I5" s="179"/>
      <c r="J5" s="179"/>
      <c r="K5" s="179"/>
      <c r="L5" s="179">
        <f>INDEX(calendar,,3)</f>
        <v>45076</v>
      </c>
      <c r="M5" s="179"/>
      <c r="N5" s="179"/>
      <c r="O5" s="179"/>
      <c r="P5" s="179"/>
      <c r="Q5" s="179">
        <f>INDEX(calendar,,4)</f>
        <v>45077</v>
      </c>
      <c r="R5" s="179"/>
      <c r="S5" s="179"/>
      <c r="T5" s="179"/>
      <c r="U5" s="179"/>
      <c r="V5" s="179">
        <f>INDEX(calendar,,5)</f>
        <v>45078</v>
      </c>
      <c r="W5" s="179"/>
      <c r="X5" s="179"/>
      <c r="Y5" s="179"/>
      <c r="Z5" s="179"/>
      <c r="AA5" s="179">
        <f>INDEX(calendar,,6)</f>
        <v>45079</v>
      </c>
      <c r="AB5" s="179"/>
      <c r="AC5" s="179"/>
      <c r="AD5" s="179"/>
      <c r="AE5" s="179"/>
      <c r="AF5" s="180">
        <f>INDEX(calendar,,7)</f>
        <v>45080</v>
      </c>
      <c r="AG5" s="180"/>
      <c r="AH5" s="180"/>
      <c r="AI5" s="180"/>
      <c r="AJ5" s="181"/>
    </row>
    <row r="6" spans="2:36" ht="24" customHeight="1" x14ac:dyDescent="0.3">
      <c r="B6" s="10"/>
      <c r="C6" s="11">
        <f>INDEX(calendar,ndx+0,1)</f>
        <v>45074</v>
      </c>
      <c r="D6" s="11"/>
      <c r="E6" s="11"/>
      <c r="F6" s="9"/>
      <c r="G6" s="10"/>
      <c r="H6" s="11">
        <f>INDEX(calendar,ndx+0,2)</f>
        <v>45075</v>
      </c>
      <c r="I6" s="11"/>
      <c r="J6" s="11"/>
      <c r="K6" s="9"/>
      <c r="L6" s="10"/>
      <c r="M6" s="11">
        <f>INDEX(calendar,ndx+0,3)</f>
        <v>45076</v>
      </c>
      <c r="N6" s="11"/>
      <c r="O6" s="11"/>
      <c r="P6" s="9"/>
      <c r="Q6" s="10"/>
      <c r="R6" s="11">
        <f>INDEX(calendar,ndx+0,4)</f>
        <v>45077</v>
      </c>
      <c r="S6" s="11"/>
      <c r="T6" s="11"/>
      <c r="U6" s="9"/>
      <c r="V6" s="10"/>
      <c r="W6" s="11">
        <f>INDEX(calendar,ndx+0,5)</f>
        <v>45078</v>
      </c>
      <c r="X6" s="11"/>
      <c r="Y6" s="11"/>
      <c r="Z6" s="9"/>
      <c r="AA6" s="10"/>
      <c r="AB6" s="11">
        <f>INDEX(calendar,ndx+0,6)</f>
        <v>45079</v>
      </c>
      <c r="AC6" s="11"/>
      <c r="AD6" s="11"/>
      <c r="AE6" s="9"/>
      <c r="AF6" s="10"/>
      <c r="AG6" s="11">
        <f>INDEX(calendar,ndx+0,7)</f>
        <v>45080</v>
      </c>
      <c r="AH6" s="11"/>
      <c r="AI6" s="11"/>
      <c r="AJ6" s="9"/>
    </row>
    <row r="7" spans="2:36" ht="59.25" customHeight="1" x14ac:dyDescent="0.3">
      <c r="B7" s="10"/>
      <c r="C7" s="12"/>
      <c r="D7" s="12"/>
      <c r="E7" s="12"/>
      <c r="F7" s="9"/>
      <c r="G7" s="10"/>
      <c r="H7" s="12"/>
      <c r="I7" s="12"/>
      <c r="J7" s="12"/>
      <c r="K7" s="9"/>
      <c r="L7" s="10"/>
      <c r="M7" s="12"/>
      <c r="N7" s="12"/>
      <c r="O7" s="12"/>
      <c r="P7" s="9"/>
      <c r="Q7" s="10"/>
      <c r="R7" s="12"/>
      <c r="S7" s="12"/>
      <c r="T7" s="12"/>
      <c r="U7" s="9"/>
      <c r="V7" s="10"/>
      <c r="W7" s="12"/>
      <c r="X7" s="12"/>
      <c r="Y7" s="12"/>
      <c r="Z7" s="9"/>
      <c r="AA7" s="10"/>
      <c r="AB7" s="131" t="s">
        <v>187</v>
      </c>
      <c r="AC7" s="131"/>
      <c r="AD7" s="131"/>
      <c r="AE7" s="9"/>
      <c r="AF7" s="10"/>
      <c r="AG7" s="12"/>
      <c r="AH7" s="12"/>
      <c r="AI7" s="12"/>
      <c r="AJ7" s="9"/>
    </row>
    <row r="8" spans="2:36" ht="24" customHeight="1" x14ac:dyDescent="0.3">
      <c r="B8" s="10"/>
      <c r="C8" s="11">
        <f>INDEX(calendar,ndx+1,1)</f>
        <v>45081</v>
      </c>
      <c r="D8" s="11"/>
      <c r="E8" s="11"/>
      <c r="F8" s="9"/>
      <c r="G8" s="10"/>
      <c r="H8" s="11">
        <f>INDEX(calendar,ndx+1,2)</f>
        <v>45082</v>
      </c>
      <c r="I8" s="11"/>
      <c r="J8" s="11"/>
      <c r="K8" s="9"/>
      <c r="L8" s="10"/>
      <c r="M8" s="11">
        <f>INDEX(calendar,ndx+1,3)</f>
        <v>45083</v>
      </c>
      <c r="N8" s="11"/>
      <c r="O8" s="11"/>
      <c r="P8" s="9"/>
      <c r="Q8" s="10"/>
      <c r="R8" s="11">
        <f>INDEX(calendar,ndx+1,4)</f>
        <v>45084</v>
      </c>
      <c r="S8" s="11"/>
      <c r="T8" s="11"/>
      <c r="U8" s="9"/>
      <c r="V8" s="10"/>
      <c r="W8" s="11">
        <f>INDEX(calendar,ndx+1,5)</f>
        <v>45085</v>
      </c>
      <c r="X8" s="11"/>
      <c r="Y8" s="11"/>
      <c r="Z8" s="9"/>
      <c r="AA8" s="10"/>
      <c r="AB8" s="11">
        <f>INDEX(calendar,ndx+1,6)</f>
        <v>45086</v>
      </c>
      <c r="AC8" s="11"/>
      <c r="AD8" s="11"/>
      <c r="AE8" s="9"/>
      <c r="AF8" s="10"/>
      <c r="AG8" s="11">
        <f>INDEX(calendar,ndx+1,7)</f>
        <v>45087</v>
      </c>
      <c r="AH8" s="11"/>
      <c r="AI8" s="11"/>
      <c r="AJ8" s="9"/>
    </row>
    <row r="9" spans="2:36" ht="59.25" customHeight="1" x14ac:dyDescent="0.3">
      <c r="B9" s="10"/>
      <c r="C9" s="12"/>
      <c r="D9" s="12"/>
      <c r="E9" s="12"/>
      <c r="F9" s="9"/>
      <c r="G9" s="10"/>
      <c r="H9" s="12"/>
      <c r="I9" s="12"/>
      <c r="J9" s="12"/>
      <c r="K9" s="9"/>
      <c r="L9" s="137" t="s">
        <v>193</v>
      </c>
      <c r="M9" s="113"/>
      <c r="N9" s="113"/>
      <c r="O9" s="113"/>
      <c r="P9" s="9"/>
      <c r="Q9" s="10"/>
      <c r="R9" s="144" t="s">
        <v>194</v>
      </c>
      <c r="S9" s="144"/>
      <c r="T9" s="144"/>
      <c r="U9" s="9"/>
      <c r="V9" s="10"/>
      <c r="W9" s="12"/>
      <c r="X9" s="12"/>
      <c r="Y9" s="12"/>
      <c r="Z9" s="9"/>
      <c r="AA9" s="10"/>
      <c r="AB9" s="12" t="s">
        <v>185</v>
      </c>
      <c r="AC9" s="12"/>
      <c r="AD9" s="12"/>
      <c r="AE9" s="9"/>
      <c r="AF9" s="10"/>
      <c r="AG9" s="12"/>
      <c r="AH9" s="12"/>
      <c r="AI9" s="12"/>
      <c r="AJ9" s="9"/>
    </row>
    <row r="10" spans="2:36" ht="24" customHeight="1" x14ac:dyDescent="0.3">
      <c r="B10" s="10"/>
      <c r="C10" s="11">
        <f>INDEX(calendar,ndx+2,1)</f>
        <v>45088</v>
      </c>
      <c r="D10" s="11"/>
      <c r="E10" s="11"/>
      <c r="F10" s="9"/>
      <c r="G10" s="10"/>
      <c r="H10" s="11">
        <f>INDEX(calendar,ndx+2,2)</f>
        <v>45089</v>
      </c>
      <c r="I10" s="11"/>
      <c r="J10" s="11"/>
      <c r="K10" s="9"/>
      <c r="L10" s="10"/>
      <c r="M10" s="11">
        <f>INDEX(calendar,ndx+2,3)</f>
        <v>45090</v>
      </c>
      <c r="N10" s="11"/>
      <c r="O10" s="11"/>
      <c r="P10" s="9"/>
      <c r="Q10" s="10"/>
      <c r="R10" s="132">
        <f>INDEX(calendar,ndx+2,4)</f>
        <v>45091</v>
      </c>
      <c r="S10" s="113" t="s">
        <v>190</v>
      </c>
      <c r="T10" s="132"/>
      <c r="U10" s="9"/>
      <c r="V10" s="10"/>
      <c r="W10" s="11">
        <f>INDEX(calendar,ndx+2,5)</f>
        <v>45092</v>
      </c>
      <c r="X10" s="11"/>
      <c r="Y10" s="11" t="s">
        <v>191</v>
      </c>
      <c r="Z10" s="9"/>
      <c r="AA10" s="10"/>
      <c r="AB10" s="11">
        <f>INDEX(calendar,ndx+2,6)</f>
        <v>45093</v>
      </c>
      <c r="AC10" s="11"/>
      <c r="AD10" s="11"/>
      <c r="AE10" s="9"/>
      <c r="AF10" s="10"/>
      <c r="AG10" s="11">
        <f>INDEX(calendar,ndx+2,7)</f>
        <v>45094</v>
      </c>
      <c r="AH10" s="11"/>
      <c r="AI10" s="11"/>
      <c r="AJ10" s="9"/>
    </row>
    <row r="11" spans="2:36" ht="59.25" customHeight="1" x14ac:dyDescent="0.3">
      <c r="B11" s="10"/>
      <c r="C11" s="143" t="s">
        <v>195</v>
      </c>
      <c r="D11" s="143"/>
      <c r="E11" s="143"/>
      <c r="F11" s="9"/>
      <c r="G11" s="10"/>
      <c r="H11" s="12"/>
      <c r="I11" s="12"/>
      <c r="J11" s="12"/>
      <c r="K11" s="9"/>
      <c r="L11" s="10"/>
      <c r="M11" s="113" t="s">
        <v>186</v>
      </c>
      <c r="N11" s="113"/>
      <c r="O11" s="12"/>
      <c r="P11" s="9"/>
      <c r="Q11" s="10"/>
      <c r="S11" s="12"/>
      <c r="T11" s="12"/>
      <c r="U11" s="9"/>
      <c r="V11" s="10"/>
      <c r="W11" s="12"/>
      <c r="X11" s="12"/>
      <c r="Y11" s="12"/>
      <c r="Z11" s="9"/>
      <c r="AA11" s="10"/>
      <c r="AB11" s="113" t="s">
        <v>26</v>
      </c>
      <c r="AC11" s="113"/>
      <c r="AD11" s="113"/>
      <c r="AE11" s="9"/>
      <c r="AF11" s="10"/>
      <c r="AG11" s="12"/>
      <c r="AH11" s="12"/>
      <c r="AI11" s="12"/>
      <c r="AJ11" s="9"/>
    </row>
    <row r="12" spans="2:36" ht="24" customHeight="1" x14ac:dyDescent="0.3">
      <c r="B12" s="10"/>
      <c r="C12" s="11">
        <f>INDEX(calendar,ndx+3,1)</f>
        <v>45095</v>
      </c>
      <c r="D12" s="11"/>
      <c r="E12" s="11"/>
      <c r="F12" s="9"/>
      <c r="G12" s="10"/>
      <c r="H12" s="11">
        <f>INDEX(calendar,ndx+3,2)</f>
        <v>45096</v>
      </c>
      <c r="I12" s="11"/>
      <c r="J12" s="11"/>
      <c r="K12" s="9"/>
      <c r="L12" s="10"/>
      <c r="M12" s="11">
        <f>INDEX(calendar,ndx+3,3)</f>
        <v>45097</v>
      </c>
      <c r="N12" s="11"/>
      <c r="O12" s="11"/>
      <c r="P12" s="9"/>
      <c r="Q12" s="10"/>
      <c r="R12" s="11">
        <f>INDEX(calendar,ndx+3,4)</f>
        <v>45098</v>
      </c>
      <c r="S12" s="11"/>
      <c r="T12" s="145" t="s">
        <v>197</v>
      </c>
      <c r="U12" s="77"/>
      <c r="V12" s="10"/>
      <c r="W12" s="11">
        <f>INDEX(calendar,ndx+3,5)</f>
        <v>45099</v>
      </c>
      <c r="X12" s="11"/>
      <c r="Y12" s="11"/>
      <c r="Z12" s="9"/>
      <c r="AA12" s="10"/>
      <c r="AB12" s="11">
        <f>INDEX(calendar,ndx+3,6)</f>
        <v>45100</v>
      </c>
      <c r="AC12" s="11"/>
      <c r="AD12" s="11"/>
      <c r="AE12" s="9"/>
      <c r="AF12" s="10"/>
      <c r="AG12" s="11">
        <f>INDEX(calendar,ndx+3,7)</f>
        <v>45101</v>
      </c>
      <c r="AH12" s="11"/>
      <c r="AI12" s="11"/>
      <c r="AJ12" s="9"/>
    </row>
    <row r="13" spans="2:36" ht="59.25" customHeight="1" x14ac:dyDescent="0.3">
      <c r="B13" s="10"/>
      <c r="C13" s="12"/>
      <c r="D13" s="12"/>
      <c r="E13" s="12"/>
      <c r="F13" s="9"/>
      <c r="G13" s="10"/>
      <c r="H13" s="138" t="s">
        <v>42</v>
      </c>
      <c r="I13" s="138"/>
      <c r="J13" s="138"/>
      <c r="K13" s="9"/>
      <c r="L13" s="10"/>
      <c r="M13" s="133" t="s">
        <v>189</v>
      </c>
      <c r="N13" s="133"/>
      <c r="O13" s="133"/>
      <c r="P13" s="9"/>
      <c r="Q13" s="10"/>
      <c r="R13" s="134" t="s">
        <v>27</v>
      </c>
      <c r="S13" s="134"/>
      <c r="T13" s="135"/>
      <c r="U13" s="9"/>
      <c r="V13" s="10"/>
      <c r="W13" s="12"/>
      <c r="X13" s="12"/>
      <c r="Y13" s="12"/>
      <c r="Z13" s="9"/>
      <c r="AA13" s="10"/>
      <c r="AB13" s="113" t="s">
        <v>198</v>
      </c>
      <c r="AC13" s="113"/>
      <c r="AD13" s="12"/>
      <c r="AE13" s="9"/>
      <c r="AF13" s="10"/>
      <c r="AG13" s="12"/>
      <c r="AH13" s="12"/>
      <c r="AI13" s="12"/>
      <c r="AJ13" s="9"/>
    </row>
    <row r="14" spans="2:36" ht="24" customHeight="1" x14ac:dyDescent="0.3">
      <c r="B14" s="10"/>
      <c r="C14" s="11">
        <f>INDEX(calendar,ndx+4,1)</f>
        <v>45102</v>
      </c>
      <c r="D14" s="11"/>
      <c r="E14" s="11"/>
      <c r="F14" s="9"/>
      <c r="G14" s="10"/>
      <c r="H14" s="11">
        <f>INDEX(calendar,ndx+4,2)</f>
        <v>45103</v>
      </c>
      <c r="I14" s="11"/>
      <c r="J14" s="11"/>
      <c r="K14" s="9"/>
      <c r="L14" s="10"/>
      <c r="M14" s="11">
        <f>INDEX(calendar,ndx+4,3)</f>
        <v>45104</v>
      </c>
      <c r="N14" s="11"/>
      <c r="O14" s="11"/>
      <c r="P14" s="9"/>
      <c r="Q14" s="10"/>
      <c r="R14" s="11">
        <f>INDEX(calendar,ndx+4,4)</f>
        <v>45105</v>
      </c>
      <c r="S14" s="11"/>
      <c r="T14" s="11"/>
      <c r="U14" s="9"/>
      <c r="V14" s="10"/>
      <c r="W14" s="11">
        <f>INDEX(calendar,ndx+4,5)</f>
        <v>45106</v>
      </c>
      <c r="X14" s="11"/>
      <c r="Y14" s="11" t="s">
        <v>192</v>
      </c>
      <c r="Z14" s="9"/>
      <c r="AA14" s="10"/>
      <c r="AB14" s="11">
        <f>INDEX(calendar,ndx+4,6)</f>
        <v>45107</v>
      </c>
      <c r="AC14" s="11"/>
      <c r="AD14" s="11"/>
      <c r="AE14" s="9"/>
      <c r="AF14" s="10"/>
      <c r="AG14" s="11">
        <f>INDEX(calendar,ndx+4,7)</f>
        <v>45108</v>
      </c>
      <c r="AH14" s="11"/>
      <c r="AI14" s="11"/>
      <c r="AJ14" s="9"/>
    </row>
    <row r="15" spans="2:36" ht="59.25" customHeight="1" x14ac:dyDescent="0.3">
      <c r="B15" s="10"/>
      <c r="C15" s="12"/>
      <c r="D15" s="12"/>
      <c r="E15" s="12"/>
      <c r="F15" s="9"/>
      <c r="G15" s="10"/>
      <c r="H15" s="12"/>
      <c r="I15" s="12"/>
      <c r="J15" s="12"/>
      <c r="K15" s="9"/>
      <c r="L15" s="10"/>
      <c r="M15" s="113" t="s">
        <v>28</v>
      </c>
      <c r="N15" s="113"/>
      <c r="O15" s="136"/>
      <c r="P15" s="9"/>
      <c r="Q15" s="10"/>
      <c r="R15" s="12"/>
      <c r="S15" s="12"/>
      <c r="T15" s="12"/>
      <c r="U15" s="9"/>
      <c r="V15" s="10"/>
      <c r="W15" s="129"/>
      <c r="X15" s="129"/>
      <c r="Y15" s="129"/>
      <c r="Z15" s="130"/>
      <c r="AA15" s="10"/>
      <c r="AB15" s="113" t="s">
        <v>188</v>
      </c>
      <c r="AC15" s="113"/>
      <c r="AD15" s="113"/>
      <c r="AE15" s="9"/>
      <c r="AF15" s="10"/>
      <c r="AG15" s="12"/>
      <c r="AH15" s="12"/>
      <c r="AI15" s="12"/>
      <c r="AJ15" s="9"/>
    </row>
    <row r="16" spans="2:36" ht="24" customHeight="1" x14ac:dyDescent="0.3">
      <c r="B16" s="10"/>
      <c r="C16" s="11">
        <f>INDEX(calendar,ndx+5,1)</f>
        <v>45109</v>
      </c>
      <c r="D16" s="11"/>
      <c r="E16" s="11"/>
      <c r="F16" s="9"/>
      <c r="G16" s="10"/>
      <c r="H16" s="11">
        <f>INDEX(calendar,ndx+5,2)</f>
        <v>45110</v>
      </c>
      <c r="I16" s="11"/>
      <c r="J16" s="11"/>
      <c r="K16" s="9"/>
      <c r="L16" s="10"/>
      <c r="M16" s="11">
        <f>INDEX(calendar,ndx+5,3)</f>
        <v>45111</v>
      </c>
      <c r="N16" s="11"/>
      <c r="O16" s="11"/>
      <c r="P16" s="9"/>
      <c r="Q16" s="10"/>
      <c r="R16" s="11">
        <f>INDEX(calendar,ndx+5,4)</f>
        <v>45112</v>
      </c>
      <c r="S16" s="11"/>
      <c r="T16" s="11"/>
      <c r="U16" s="9"/>
      <c r="V16" s="10"/>
      <c r="W16" s="11">
        <f>INDEX(calendar,ndx+5,5)</f>
        <v>45113</v>
      </c>
      <c r="X16" s="11"/>
      <c r="Y16" s="11"/>
      <c r="Z16" s="9"/>
      <c r="AA16" s="10"/>
      <c r="AB16" s="11">
        <f>INDEX(calendar,ndx+5,6)</f>
        <v>45114</v>
      </c>
      <c r="AC16" s="11"/>
      <c r="AD16" s="11"/>
      <c r="AE16" s="9"/>
      <c r="AF16" s="10"/>
      <c r="AG16" s="11">
        <f>INDEX(calendar,ndx+5,7)</f>
        <v>45115</v>
      </c>
      <c r="AH16" s="11"/>
      <c r="AI16" s="11"/>
      <c r="AJ16" s="9"/>
    </row>
    <row r="17" spans="2:36" ht="59.25" customHeight="1" x14ac:dyDescent="0.3">
      <c r="B17" s="10"/>
      <c r="C17" s="64"/>
      <c r="D17" s="64"/>
      <c r="E17" s="64"/>
      <c r="F17" s="9"/>
      <c r="G17" s="10"/>
      <c r="H17" s="64"/>
      <c r="I17" s="64"/>
      <c r="J17" s="64"/>
      <c r="K17" s="9"/>
      <c r="L17" s="10"/>
      <c r="M17" s="64"/>
      <c r="N17" s="64"/>
      <c r="O17" s="64"/>
      <c r="P17" s="9"/>
      <c r="Q17" s="10"/>
      <c r="R17" s="64"/>
      <c r="S17" s="64"/>
      <c r="T17" s="64"/>
      <c r="U17" s="9"/>
      <c r="V17" s="10"/>
      <c r="W17" s="64"/>
      <c r="X17" s="64"/>
      <c r="Y17" s="64"/>
      <c r="Z17" s="9"/>
      <c r="AA17" s="10"/>
      <c r="AB17" s="64"/>
      <c r="AC17" s="64"/>
      <c r="AD17" s="64"/>
      <c r="AE17" s="9"/>
      <c r="AF17" s="10"/>
      <c r="AG17" s="64"/>
      <c r="AH17" s="64"/>
      <c r="AI17" s="64"/>
      <c r="AJ17" s="9"/>
    </row>
    <row r="18" spans="2:36" ht="21.75" customHeight="1" x14ac:dyDescent="0.3">
      <c r="B18" s="58"/>
      <c r="C18" s="57" t="s">
        <v>2</v>
      </c>
      <c r="D18" s="31"/>
      <c r="AJ18" s="59"/>
    </row>
    <row r="19" spans="2:36" ht="21.75" customHeight="1" x14ac:dyDescent="0.3">
      <c r="B19" s="60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AJ19" s="59"/>
    </row>
    <row r="20" spans="2:36" ht="21.75" customHeight="1" x14ac:dyDescent="0.3">
      <c r="B20" s="60"/>
      <c r="C20" s="118"/>
      <c r="D20" s="118"/>
      <c r="E20" s="141" t="s">
        <v>196</v>
      </c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0"/>
      <c r="T20" s="140"/>
      <c r="U20" s="118"/>
      <c r="V20" s="118"/>
      <c r="W20" s="118"/>
      <c r="AJ20" s="59"/>
    </row>
    <row r="21" spans="2:36" ht="21.75" customHeight="1" x14ac:dyDescent="0.3">
      <c r="B21" s="61"/>
      <c r="C21" s="62"/>
      <c r="D21" s="6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3"/>
    </row>
  </sheetData>
  <dataConsolidate/>
  <mergeCells count="10">
    <mergeCell ref="V5:Z5"/>
    <mergeCell ref="AA5:AE5"/>
    <mergeCell ref="AF5:AJ5"/>
    <mergeCell ref="B2:H2"/>
    <mergeCell ref="J2:M2"/>
    <mergeCell ref="O2:S2"/>
    <mergeCell ref="B5:F5"/>
    <mergeCell ref="G5:K5"/>
    <mergeCell ref="L5:P5"/>
    <mergeCell ref="Q5:U5"/>
  </mergeCells>
  <conditionalFormatting sqref="B15:N15">
    <cfRule type="expression" dxfId="68" priority="100">
      <formula>MonthToDisplayNumber&lt;&gt;MONTH(B15)</formula>
    </cfRule>
  </conditionalFormatting>
  <conditionalFormatting sqref="B11:Q11">
    <cfRule type="expression" dxfId="67" priority="96">
      <formula>MonthToDisplayNumber&lt;&gt;MONTH(B11)</formula>
    </cfRule>
  </conditionalFormatting>
  <conditionalFormatting sqref="B13:S13">
    <cfRule type="expression" dxfId="66" priority="95">
      <formula>MonthToDisplayNumber&lt;&gt;MONTH(B13)</formula>
    </cfRule>
  </conditionalFormatting>
  <conditionalFormatting sqref="B5:AF5">
    <cfRule type="expression" dxfId="65" priority="62">
      <formula>(WEEKDAY(B5)=1)+(WEEKDAY(B5)=7)</formula>
    </cfRule>
  </conditionalFormatting>
  <conditionalFormatting sqref="B6:AJ8">
    <cfRule type="expression" dxfId="64" priority="49">
      <formula>MonthToDisplayNumber&lt;&gt;MONTH(B6)</formula>
    </cfRule>
  </conditionalFormatting>
  <conditionalFormatting sqref="B9:AJ9">
    <cfRule type="expression" dxfId="63" priority="73">
      <formula>MonthToDisplayNumber&lt;&gt;MONTH(B9)</formula>
    </cfRule>
  </conditionalFormatting>
  <conditionalFormatting sqref="B14:AJ14">
    <cfRule type="expression" dxfId="62" priority="36">
      <formula>MonthToDisplayNumber&lt;&gt;MONTH(B14)</formula>
    </cfRule>
  </conditionalFormatting>
  <conditionalFormatting sqref="B16:AJ16">
    <cfRule type="expression" dxfId="61" priority="23">
      <formula>MonthToDisplayNumber&lt;&gt;MONTH(B16)</formula>
    </cfRule>
  </conditionalFormatting>
  <conditionalFormatting sqref="B17:AJ17">
    <cfRule type="expression" dxfId="60" priority="1">
      <formula>MonthToDisplayNumber&lt;&gt;MONTH(B17)</formula>
    </cfRule>
  </conditionalFormatting>
  <conditionalFormatting sqref="P15:AJ15">
    <cfRule type="expression" dxfId="59" priority="70">
      <formula>MonthToDisplayNumber&lt;&gt;MONTH(P15)</formula>
    </cfRule>
  </conditionalFormatting>
  <conditionalFormatting sqref="S10 T12">
    <cfRule type="expression" dxfId="58" priority="109">
      <formula>MonthToDisplayNumber&lt;&gt;MONTH(S10)</formula>
    </cfRule>
  </conditionalFormatting>
  <conditionalFormatting sqref="S11:AJ11">
    <cfRule type="expression" dxfId="57" priority="72">
      <formula>MonthToDisplayNumber&lt;&gt;MONTH(S11)</formula>
    </cfRule>
  </conditionalFormatting>
  <conditionalFormatting sqref="U13:AJ13">
    <cfRule type="expression" dxfId="56" priority="71">
      <formula>MonthToDisplayNumber&lt;&gt;MONTH(U13)</formula>
    </cfRule>
  </conditionalFormatting>
  <printOptions horizontalCentered="1" verticalCentered="1"/>
  <pageMargins left="0.45" right="0.45" top="0.4" bottom="0.5" header="0.3" footer="0.3"/>
  <pageSetup scale="74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/>
    <pageSetUpPr fitToPage="1"/>
  </sheetPr>
  <dimension ref="B2:AJ21"/>
  <sheetViews>
    <sheetView showGridLines="0" topLeftCell="A2" zoomScaleNormal="100" workbookViewId="0">
      <selection activeCell="AP9" sqref="AP9"/>
    </sheetView>
  </sheetViews>
  <sheetFormatPr defaultRowHeight="17.25" x14ac:dyDescent="0.3"/>
  <cols>
    <col min="1" max="1" width="4.21875" customWidth="1"/>
    <col min="2" max="2" width="1.109375" customWidth="1"/>
    <col min="3" max="3" width="8.88671875" customWidth="1"/>
    <col min="4" max="4" width="1.109375" customWidth="1"/>
    <col min="5" max="5" width="8.88671875" customWidth="1"/>
    <col min="6" max="7" width="1.109375" customWidth="1"/>
    <col min="8" max="8" width="8.88671875" customWidth="1"/>
    <col min="9" max="9" width="1.109375" customWidth="1"/>
    <col min="10" max="10" width="8.88671875" customWidth="1"/>
    <col min="11" max="12" width="1.109375" customWidth="1"/>
    <col min="13" max="13" width="8.88671875" customWidth="1"/>
    <col min="14" max="14" width="1.109375" customWidth="1"/>
    <col min="15" max="15" width="8.88671875" customWidth="1"/>
    <col min="16" max="17" width="1.109375" customWidth="1"/>
    <col min="18" max="18" width="8.88671875" customWidth="1"/>
    <col min="19" max="19" width="1.109375" customWidth="1"/>
    <col min="20" max="20" width="8.88671875" customWidth="1"/>
    <col min="21" max="22" width="1.109375" customWidth="1"/>
    <col min="23" max="23" width="8.88671875" customWidth="1"/>
    <col min="24" max="24" width="1.109375" customWidth="1"/>
    <col min="25" max="25" width="8.88671875" customWidth="1"/>
    <col min="26" max="27" width="1.109375" customWidth="1"/>
    <col min="28" max="28" width="8.88671875" customWidth="1"/>
    <col min="29" max="29" width="1.109375" customWidth="1"/>
    <col min="30" max="30" width="8.88671875" customWidth="1"/>
    <col min="31" max="32" width="1.109375" customWidth="1"/>
    <col min="33" max="33" width="8.88671875" customWidth="1"/>
    <col min="34" max="34" width="1.109375" customWidth="1"/>
    <col min="35" max="35" width="8.88671875" customWidth="1"/>
    <col min="36" max="36" width="1.109375" customWidth="1"/>
    <col min="37" max="37" width="4.21875" customWidth="1"/>
  </cols>
  <sheetData>
    <row r="2" spans="2:36" ht="43.5" x14ac:dyDescent="0.3">
      <c r="B2" s="187" t="str">
        <f>TEXT(EOMONTH('6'!$C$10,0)+1,"mmmm")</f>
        <v>July</v>
      </c>
      <c r="C2" s="187"/>
      <c r="D2" s="187"/>
      <c r="E2" s="187"/>
      <c r="F2" s="187"/>
      <c r="G2" s="187"/>
      <c r="H2" s="187"/>
      <c r="J2" s="187">
        <v>2023</v>
      </c>
      <c r="K2" s="187"/>
      <c r="L2" s="187"/>
      <c r="M2" s="187"/>
      <c r="O2" s="182" t="str">
        <f>DayToStart</f>
        <v>Sunday</v>
      </c>
      <c r="P2" s="182"/>
      <c r="Q2" s="182"/>
      <c r="R2" s="182"/>
      <c r="S2" s="182"/>
    </row>
    <row r="3" spans="2:36" x14ac:dyDescent="0.3">
      <c r="B3" s="7" t="s">
        <v>3</v>
      </c>
      <c r="C3" s="7"/>
      <c r="D3" s="7"/>
      <c r="E3" s="7"/>
      <c r="F3" s="7"/>
      <c r="G3" s="7"/>
      <c r="H3" s="7"/>
      <c r="J3" s="7" t="s">
        <v>5</v>
      </c>
      <c r="K3" s="7"/>
      <c r="L3" s="7"/>
      <c r="M3" s="7"/>
      <c r="O3" s="7" t="s">
        <v>4</v>
      </c>
      <c r="P3" s="7"/>
      <c r="Q3" s="7"/>
      <c r="R3" s="7"/>
      <c r="S3" s="7"/>
    </row>
    <row r="5" spans="2:36" ht="21" customHeight="1" x14ac:dyDescent="0.3">
      <c r="B5" s="188">
        <f>INDEX(calendar,,1)</f>
        <v>45102</v>
      </c>
      <c r="C5" s="185"/>
      <c r="D5" s="185"/>
      <c r="E5" s="185"/>
      <c r="F5" s="185"/>
      <c r="G5" s="184">
        <f>INDEX(calendar,,2)</f>
        <v>45103</v>
      </c>
      <c r="H5" s="184"/>
      <c r="I5" s="184"/>
      <c r="J5" s="184"/>
      <c r="K5" s="184"/>
      <c r="L5" s="184">
        <f>INDEX(calendar,,3)</f>
        <v>45104</v>
      </c>
      <c r="M5" s="184"/>
      <c r="N5" s="184"/>
      <c r="O5" s="184"/>
      <c r="P5" s="184"/>
      <c r="Q5" s="184">
        <f>INDEX(calendar,,4)</f>
        <v>45105</v>
      </c>
      <c r="R5" s="184"/>
      <c r="S5" s="184"/>
      <c r="T5" s="184"/>
      <c r="U5" s="184"/>
      <c r="V5" s="184">
        <f>INDEX(calendar,,5)</f>
        <v>45106</v>
      </c>
      <c r="W5" s="184"/>
      <c r="X5" s="184"/>
      <c r="Y5" s="184"/>
      <c r="Z5" s="184"/>
      <c r="AA5" s="184">
        <f>INDEX(calendar,,6)</f>
        <v>45107</v>
      </c>
      <c r="AB5" s="184"/>
      <c r="AC5" s="184"/>
      <c r="AD5" s="184"/>
      <c r="AE5" s="184"/>
      <c r="AF5" s="185">
        <f>INDEX(calendar,,7)</f>
        <v>45108</v>
      </c>
      <c r="AG5" s="185"/>
      <c r="AH5" s="185"/>
      <c r="AI5" s="185"/>
      <c r="AJ5" s="186"/>
    </row>
    <row r="6" spans="2:36" ht="24" customHeight="1" x14ac:dyDescent="0.3">
      <c r="B6" s="10"/>
      <c r="C6" s="11">
        <f>INDEX(calendar,ndx+0,1)</f>
        <v>45102</v>
      </c>
      <c r="D6" s="11"/>
      <c r="E6" s="11"/>
      <c r="F6" s="9"/>
      <c r="G6" s="10"/>
      <c r="H6" s="11">
        <f>INDEX(calendar,ndx+0,2)</f>
        <v>45103</v>
      </c>
      <c r="I6" s="11"/>
      <c r="J6" s="11"/>
      <c r="K6" s="9"/>
      <c r="L6" s="10"/>
      <c r="M6" s="11">
        <f>INDEX(calendar,ndx+0,3)</f>
        <v>45104</v>
      </c>
      <c r="N6" s="11"/>
      <c r="O6" s="11"/>
      <c r="P6" s="9"/>
      <c r="Q6" s="10"/>
      <c r="R6" s="11">
        <f>INDEX(calendar,ndx+0,4)</f>
        <v>45105</v>
      </c>
      <c r="S6" s="11"/>
      <c r="T6" s="11"/>
      <c r="U6" s="9"/>
      <c r="V6" s="10"/>
      <c r="W6" s="11">
        <f>INDEX(calendar,ndx+0,5)</f>
        <v>45106</v>
      </c>
      <c r="X6" s="11"/>
      <c r="Y6" s="11"/>
      <c r="Z6" s="9"/>
      <c r="AA6" s="10"/>
      <c r="AB6" s="11">
        <f>INDEX(calendar,ndx+0,6)</f>
        <v>45107</v>
      </c>
      <c r="AC6" s="11"/>
      <c r="AD6" s="11"/>
      <c r="AE6" s="9"/>
      <c r="AF6" s="10"/>
      <c r="AG6" s="11">
        <f>INDEX(calendar,ndx+0,7)</f>
        <v>45108</v>
      </c>
      <c r="AH6" s="11"/>
      <c r="AI6" s="11"/>
      <c r="AJ6" s="9"/>
    </row>
    <row r="7" spans="2:36" ht="59.25" customHeight="1" x14ac:dyDescent="0.3">
      <c r="B7" s="10"/>
      <c r="C7" s="12"/>
      <c r="D7" s="12"/>
      <c r="E7" s="12"/>
      <c r="F7" s="9"/>
      <c r="G7" s="10"/>
      <c r="H7" s="12"/>
      <c r="I7" s="12"/>
      <c r="J7" s="12"/>
      <c r="K7" s="9"/>
      <c r="L7" s="10"/>
      <c r="M7" s="12"/>
      <c r="N7" s="12"/>
      <c r="O7" s="12"/>
      <c r="P7" s="9"/>
      <c r="Q7" s="10"/>
      <c r="R7" s="94"/>
      <c r="S7" s="94"/>
      <c r="T7" s="94"/>
      <c r="U7" s="9"/>
      <c r="V7" s="10"/>
      <c r="W7" s="76"/>
      <c r="X7" s="12"/>
      <c r="Y7" s="12"/>
      <c r="Z7" s="9"/>
      <c r="AA7" s="10"/>
      <c r="AB7" s="98"/>
      <c r="AC7" s="98"/>
      <c r="AD7" s="98"/>
      <c r="AE7" s="95"/>
      <c r="AF7" s="96"/>
      <c r="AG7" s="99"/>
      <c r="AH7" s="12"/>
      <c r="AI7" s="12"/>
      <c r="AJ7" s="9"/>
    </row>
    <row r="8" spans="2:36" ht="24" customHeight="1" x14ac:dyDescent="0.3">
      <c r="B8" s="10"/>
      <c r="C8" s="11">
        <f>INDEX(calendar,ndx+1,1)</f>
        <v>45109</v>
      </c>
      <c r="D8" s="11"/>
      <c r="E8" s="11"/>
      <c r="F8" s="9"/>
      <c r="G8" s="10"/>
      <c r="H8" s="11">
        <f>INDEX(calendar,ndx+1,2)</f>
        <v>45110</v>
      </c>
      <c r="I8" s="11"/>
      <c r="J8" s="11"/>
      <c r="K8" s="9"/>
      <c r="L8" s="10"/>
      <c r="M8" s="11">
        <f>INDEX(calendar,ndx+1,3)</f>
        <v>45111</v>
      </c>
      <c r="N8" s="11"/>
      <c r="O8" s="11"/>
      <c r="P8" s="9"/>
      <c r="Q8" s="10"/>
      <c r="R8" s="11">
        <f>INDEX(calendar,ndx+1,4)</f>
        <v>45112</v>
      </c>
      <c r="S8" s="11"/>
      <c r="T8" s="11"/>
      <c r="U8" s="9"/>
      <c r="V8" s="10"/>
      <c r="W8" s="11">
        <f>INDEX(calendar,ndx+1,5)</f>
        <v>45113</v>
      </c>
      <c r="X8" s="11"/>
      <c r="Y8" s="11"/>
      <c r="Z8" s="9"/>
      <c r="AA8" s="10"/>
      <c r="AB8" s="11">
        <f>INDEX(calendar,ndx+1,6)</f>
        <v>45114</v>
      </c>
      <c r="AC8" s="11"/>
      <c r="AD8" s="11"/>
      <c r="AE8" s="9"/>
      <c r="AF8" s="10"/>
      <c r="AG8" s="11">
        <f>INDEX(calendar,ndx+1,7)</f>
        <v>45115</v>
      </c>
      <c r="AH8" s="11"/>
      <c r="AI8" s="11"/>
      <c r="AJ8" s="9"/>
    </row>
    <row r="9" spans="2:36" ht="59.25" customHeight="1" x14ac:dyDescent="0.3">
      <c r="B9" s="10"/>
      <c r="C9" s="12"/>
      <c r="D9" s="12"/>
      <c r="E9" s="12"/>
      <c r="F9" s="9"/>
      <c r="G9" s="10"/>
      <c r="H9" s="12" t="s">
        <v>22</v>
      </c>
      <c r="I9" s="12"/>
      <c r="J9" s="12"/>
      <c r="K9" s="9"/>
      <c r="L9" s="10"/>
      <c r="M9" s="97"/>
      <c r="N9" s="97"/>
      <c r="O9" s="97"/>
      <c r="P9" s="95"/>
      <c r="Q9" s="96"/>
      <c r="R9" s="12" t="s">
        <v>207</v>
      </c>
      <c r="S9" s="12"/>
      <c r="T9" s="12"/>
      <c r="U9" s="9"/>
      <c r="V9" s="10"/>
      <c r="W9" s="100" t="s">
        <v>205</v>
      </c>
      <c r="X9" s="100"/>
      <c r="Y9" s="100"/>
      <c r="Z9" s="101"/>
      <c r="AA9" s="102"/>
      <c r="AB9" s="99" t="s">
        <v>204</v>
      </c>
      <c r="AC9" s="99"/>
      <c r="AD9" s="99"/>
      <c r="AE9" s="95"/>
      <c r="AF9" s="102"/>
      <c r="AG9" s="100"/>
      <c r="AH9" s="12"/>
      <c r="AI9" s="12"/>
      <c r="AJ9" s="9"/>
    </row>
    <row r="10" spans="2:36" ht="24" customHeight="1" x14ac:dyDescent="0.3">
      <c r="B10" s="10"/>
      <c r="C10" s="11">
        <f>INDEX(calendar,ndx+2,1)</f>
        <v>45116</v>
      </c>
      <c r="D10" s="11"/>
      <c r="E10" s="11"/>
      <c r="F10" s="9"/>
      <c r="G10" s="10"/>
      <c r="H10" s="11">
        <f>INDEX(calendar,ndx+2,2)</f>
        <v>45117</v>
      </c>
      <c r="I10" s="11"/>
      <c r="J10" s="11"/>
      <c r="K10" s="9"/>
      <c r="L10" s="10"/>
      <c r="M10" s="11">
        <f>INDEX(calendar,ndx+2,3)</f>
        <v>45118</v>
      </c>
      <c r="N10" s="11"/>
      <c r="O10" s="11"/>
      <c r="P10" s="9"/>
      <c r="Q10" s="10"/>
      <c r="R10" s="11">
        <f>INDEX(calendar,ndx+2,4)</f>
        <v>45119</v>
      </c>
      <c r="S10" s="11"/>
      <c r="T10" s="11"/>
      <c r="U10" s="9"/>
      <c r="V10" s="10"/>
      <c r="W10" s="11">
        <f>INDEX(calendar,ndx+2,5)</f>
        <v>45120</v>
      </c>
      <c r="X10" s="11"/>
      <c r="Y10" s="11"/>
      <c r="Z10" s="9"/>
      <c r="AA10" s="10"/>
      <c r="AB10" s="11">
        <f>INDEX(calendar,ndx+2,6)</f>
        <v>45121</v>
      </c>
      <c r="AC10" s="11"/>
      <c r="AD10" s="11"/>
      <c r="AE10" s="9"/>
      <c r="AF10" s="10"/>
      <c r="AG10" s="11">
        <f>INDEX(calendar,ndx+2,7)</f>
        <v>45122</v>
      </c>
      <c r="AH10" s="11"/>
      <c r="AI10" s="11"/>
      <c r="AJ10" s="9"/>
    </row>
    <row r="11" spans="2:36" ht="59.25" customHeight="1" x14ac:dyDescent="0.3">
      <c r="B11" s="10"/>
      <c r="C11" s="12"/>
      <c r="D11" s="12"/>
      <c r="E11" s="12"/>
      <c r="F11" s="9"/>
      <c r="G11" s="10"/>
      <c r="H11" s="12"/>
      <c r="I11" s="12"/>
      <c r="J11" s="12"/>
      <c r="K11" s="9"/>
      <c r="L11" s="10"/>
      <c r="M11" s="12" t="s">
        <v>19</v>
      </c>
      <c r="N11" s="12"/>
      <c r="O11" s="12"/>
      <c r="P11" s="9"/>
      <c r="Q11" s="10"/>
      <c r="R11" s="145" t="s">
        <v>199</v>
      </c>
      <c r="S11" s="76"/>
      <c r="T11" s="76"/>
      <c r="U11" s="9"/>
      <c r="V11" s="10"/>
      <c r="W11" s="12" t="s">
        <v>203</v>
      </c>
      <c r="X11" s="12"/>
      <c r="Y11" s="12"/>
      <c r="Z11" s="9"/>
      <c r="AA11" s="10"/>
      <c r="AB11" s="12" t="s">
        <v>201</v>
      </c>
      <c r="AC11" s="12"/>
      <c r="AD11" s="12"/>
      <c r="AE11" s="9"/>
      <c r="AF11" s="10"/>
      <c r="AG11" s="12"/>
      <c r="AH11" s="12"/>
      <c r="AI11" s="12"/>
      <c r="AJ11" s="9"/>
    </row>
    <row r="12" spans="2:36" ht="24" customHeight="1" x14ac:dyDescent="0.3">
      <c r="B12" s="10"/>
      <c r="C12" s="11">
        <f>INDEX(calendar,ndx+3,1)</f>
        <v>45123</v>
      </c>
      <c r="D12" s="11"/>
      <c r="E12" s="11"/>
      <c r="F12" s="9"/>
      <c r="G12" s="10"/>
      <c r="H12" s="11">
        <f>INDEX(calendar,ndx+3,2)</f>
        <v>45124</v>
      </c>
      <c r="I12" s="11"/>
      <c r="J12" s="11"/>
      <c r="K12" s="9"/>
      <c r="L12" s="10"/>
      <c r="M12" s="11">
        <f>INDEX(calendar,ndx+3,3)</f>
        <v>45125</v>
      </c>
      <c r="N12" s="11"/>
      <c r="O12" s="11"/>
      <c r="P12" s="9"/>
      <c r="Q12" s="10"/>
      <c r="R12" s="11">
        <f>INDEX(calendar,ndx+3,4)</f>
        <v>45126</v>
      </c>
      <c r="S12" s="11"/>
      <c r="T12" s="11"/>
      <c r="U12" s="9"/>
      <c r="V12" s="10"/>
      <c r="W12" s="11">
        <f>INDEX(calendar,ndx+3,5)</f>
        <v>45127</v>
      </c>
      <c r="X12" s="11"/>
      <c r="Y12" s="11"/>
      <c r="Z12" s="9"/>
      <c r="AA12" s="10"/>
      <c r="AB12" s="11">
        <f>INDEX(calendar,ndx+3,6)</f>
        <v>45128</v>
      </c>
      <c r="AC12" s="11"/>
      <c r="AD12" s="11"/>
      <c r="AE12" s="9"/>
      <c r="AF12" s="10"/>
      <c r="AG12" s="11">
        <f>INDEX(calendar,ndx+3,7)</f>
        <v>45129</v>
      </c>
      <c r="AH12" s="11"/>
      <c r="AI12" s="11"/>
      <c r="AJ12" s="9"/>
    </row>
    <row r="13" spans="2:36" ht="59.25" customHeight="1" x14ac:dyDescent="0.3">
      <c r="B13" s="10"/>
      <c r="C13" s="12"/>
      <c r="D13" s="12"/>
      <c r="E13" s="12"/>
      <c r="F13" s="9"/>
      <c r="G13" s="10"/>
      <c r="H13" s="12"/>
      <c r="I13" s="12"/>
      <c r="J13" s="12"/>
      <c r="K13" s="9"/>
      <c r="L13" s="10"/>
      <c r="M13" s="12" t="s">
        <v>23</v>
      </c>
      <c r="N13" s="12"/>
      <c r="O13" s="12" t="s">
        <v>200</v>
      </c>
      <c r="P13" s="9"/>
      <c r="Q13" s="10"/>
      <c r="R13" s="148" t="s">
        <v>206</v>
      </c>
      <c r="S13" s="148"/>
      <c r="T13" s="148"/>
      <c r="U13" s="9"/>
      <c r="V13" s="10"/>
      <c r="W13" s="149" t="s">
        <v>202</v>
      </c>
      <c r="X13" s="149"/>
      <c r="Y13" s="149"/>
      <c r="Z13" s="9"/>
      <c r="AA13" s="10"/>
      <c r="AB13" s="82" t="s">
        <v>20</v>
      </c>
      <c r="AC13" s="82"/>
      <c r="AD13" s="82"/>
      <c r="AE13" s="9"/>
      <c r="AF13" s="10"/>
      <c r="AG13" s="12"/>
      <c r="AH13" s="12"/>
      <c r="AI13" s="12"/>
      <c r="AJ13" s="9"/>
    </row>
    <row r="14" spans="2:36" ht="24" customHeight="1" x14ac:dyDescent="0.3">
      <c r="B14" s="10"/>
      <c r="C14" s="11">
        <f>INDEX(calendar,ndx+4,1)</f>
        <v>45130</v>
      </c>
      <c r="D14" s="11"/>
      <c r="E14" s="11"/>
      <c r="F14" s="9"/>
      <c r="G14" s="10"/>
      <c r="H14" s="11">
        <f>INDEX(calendar,ndx+4,2)</f>
        <v>45131</v>
      </c>
      <c r="I14" s="11"/>
      <c r="J14" s="11"/>
      <c r="K14" s="9"/>
      <c r="L14" s="10"/>
      <c r="M14" s="11">
        <f>INDEX(calendar,ndx+4,3)</f>
        <v>45132</v>
      </c>
      <c r="N14" s="11"/>
      <c r="P14" s="9"/>
      <c r="Q14" s="10"/>
      <c r="R14" s="11">
        <f>INDEX(calendar,ndx+4,4)</f>
        <v>45133</v>
      </c>
      <c r="S14" s="11"/>
      <c r="T14" s="11"/>
      <c r="U14" s="9"/>
      <c r="V14" s="10"/>
      <c r="W14" s="11">
        <f>INDEX(calendar,ndx+4,5)</f>
        <v>45134</v>
      </c>
      <c r="X14" s="11"/>
      <c r="Y14" s="11"/>
      <c r="Z14" s="9"/>
      <c r="AA14" s="10"/>
      <c r="AB14" s="11">
        <f>INDEX(calendar,ndx+4,6)</f>
        <v>45135</v>
      </c>
      <c r="AC14" s="11"/>
      <c r="AD14" s="11"/>
      <c r="AE14" s="9"/>
      <c r="AF14" s="10"/>
      <c r="AG14" s="11">
        <f>INDEX(calendar,ndx+4,7)</f>
        <v>45136</v>
      </c>
      <c r="AH14" s="11"/>
      <c r="AI14" s="11"/>
      <c r="AJ14" s="9"/>
    </row>
    <row r="15" spans="2:36" ht="59.25" customHeight="1" x14ac:dyDescent="0.3">
      <c r="B15" s="10"/>
      <c r="C15" s="12"/>
      <c r="D15" s="12"/>
      <c r="E15" s="12"/>
      <c r="F15" s="9"/>
      <c r="G15" s="10"/>
      <c r="H15" s="12"/>
      <c r="I15" s="12"/>
      <c r="J15" s="12"/>
      <c r="K15" s="9"/>
      <c r="L15" s="10"/>
      <c r="M15" s="147" t="s">
        <v>210</v>
      </c>
      <c r="N15" s="147"/>
      <c r="O15" s="147"/>
      <c r="P15" s="9"/>
      <c r="Q15" s="10"/>
      <c r="R15" s="12" t="s">
        <v>208</v>
      </c>
      <c r="S15" s="12"/>
      <c r="T15" s="12"/>
      <c r="U15" s="9"/>
      <c r="V15" s="10"/>
      <c r="W15" s="12" t="s">
        <v>24</v>
      </c>
      <c r="X15" s="12"/>
      <c r="Y15" s="12"/>
      <c r="Z15" s="9"/>
      <c r="AA15" s="10"/>
      <c r="AB15" s="110" t="s">
        <v>21</v>
      </c>
      <c r="AC15" s="144"/>
      <c r="AD15" s="144"/>
      <c r="AE15" s="9"/>
      <c r="AF15" s="10"/>
      <c r="AG15" s="12"/>
      <c r="AH15" s="12"/>
      <c r="AI15" s="12"/>
      <c r="AJ15" s="9"/>
    </row>
    <row r="16" spans="2:36" ht="24" customHeight="1" x14ac:dyDescent="0.3">
      <c r="B16" s="10"/>
      <c r="C16" s="11">
        <f>INDEX(calendar,ndx+5,1)</f>
        <v>45137</v>
      </c>
      <c r="D16" s="11"/>
      <c r="E16" s="11"/>
      <c r="F16" s="9"/>
      <c r="G16" s="10"/>
      <c r="H16" s="11">
        <f>INDEX(calendar,ndx+5,2)</f>
        <v>45138</v>
      </c>
      <c r="I16" s="11"/>
      <c r="J16" s="11"/>
      <c r="K16" s="9"/>
      <c r="L16" s="10"/>
      <c r="M16" s="11">
        <f>INDEX(calendar,ndx+5,3)</f>
        <v>45139</v>
      </c>
      <c r="N16" s="11"/>
      <c r="O16" s="11"/>
      <c r="P16" s="9"/>
      <c r="Q16" s="10"/>
      <c r="R16" s="11">
        <f>INDEX(calendar,ndx+5,4)</f>
        <v>45140</v>
      </c>
      <c r="S16" s="11"/>
      <c r="T16" s="11"/>
      <c r="U16" s="9"/>
      <c r="V16" s="10"/>
      <c r="W16" s="11">
        <f>INDEX(calendar,ndx+5,5)</f>
        <v>45141</v>
      </c>
      <c r="X16" s="11"/>
      <c r="Y16" s="11"/>
      <c r="Z16" s="9"/>
      <c r="AA16" s="10"/>
      <c r="AB16" s="11">
        <f>INDEX(calendar,ndx+5,6)</f>
        <v>45142</v>
      </c>
      <c r="AC16" s="11"/>
      <c r="AD16" s="11"/>
      <c r="AE16" s="9"/>
      <c r="AF16" s="10"/>
      <c r="AG16" s="11">
        <f>INDEX(calendar,ndx+5,7)</f>
        <v>45143</v>
      </c>
      <c r="AH16" s="11"/>
      <c r="AI16" s="11"/>
      <c r="AJ16" s="9"/>
    </row>
    <row r="17" spans="2:36" ht="59.25" customHeight="1" x14ac:dyDescent="0.3">
      <c r="B17" s="10"/>
      <c r="C17" s="56"/>
      <c r="D17" s="56"/>
      <c r="E17" s="56"/>
      <c r="F17" s="9"/>
      <c r="G17" s="10"/>
      <c r="H17" s="56"/>
      <c r="I17" s="56"/>
      <c r="J17" s="56"/>
      <c r="K17" s="9"/>
      <c r="L17" s="10"/>
      <c r="M17" s="56"/>
      <c r="N17" s="56"/>
      <c r="O17" s="56"/>
      <c r="P17" s="9"/>
      <c r="Q17" s="10"/>
      <c r="R17" s="56"/>
      <c r="S17" s="56"/>
      <c r="T17" s="56"/>
      <c r="U17" s="9"/>
      <c r="V17" s="10"/>
      <c r="W17" s="56"/>
      <c r="X17" s="56"/>
      <c r="Y17" s="56"/>
      <c r="Z17" s="9"/>
      <c r="AA17" s="10"/>
      <c r="AB17" s="56"/>
      <c r="AC17" s="56"/>
      <c r="AD17" s="56"/>
      <c r="AE17" s="9"/>
      <c r="AF17" s="10"/>
      <c r="AG17" s="56"/>
      <c r="AH17" s="56"/>
      <c r="AI17" s="56"/>
      <c r="AJ17" s="9"/>
    </row>
    <row r="18" spans="2:36" ht="21.75" customHeight="1" x14ac:dyDescent="0.3">
      <c r="B18" s="50"/>
      <c r="C18" s="49" t="s">
        <v>2</v>
      </c>
      <c r="D18" s="31"/>
      <c r="AJ18" s="51"/>
    </row>
    <row r="19" spans="2:36" ht="21.75" customHeight="1" x14ac:dyDescent="0.3">
      <c r="B19" s="52"/>
      <c r="E19" s="146" t="s">
        <v>209</v>
      </c>
      <c r="Y19" s="150" t="s">
        <v>211</v>
      </c>
      <c r="AJ19" s="51"/>
    </row>
    <row r="20" spans="2:36" ht="21.75" customHeight="1" x14ac:dyDescent="0.3">
      <c r="B20" s="52"/>
      <c r="AJ20" s="51"/>
    </row>
    <row r="21" spans="2:36" ht="21.75" customHeight="1" x14ac:dyDescent="0.3">
      <c r="B21" s="53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5"/>
    </row>
  </sheetData>
  <dataConsolidate/>
  <mergeCells count="10">
    <mergeCell ref="V5:Z5"/>
    <mergeCell ref="AA5:AE5"/>
    <mergeCell ref="AF5:AJ5"/>
    <mergeCell ref="B2:H2"/>
    <mergeCell ref="J2:M2"/>
    <mergeCell ref="O2:S2"/>
    <mergeCell ref="B5:F5"/>
    <mergeCell ref="G5:K5"/>
    <mergeCell ref="L5:P5"/>
    <mergeCell ref="Q5:U5"/>
  </mergeCells>
  <conditionalFormatting sqref="B15:AA15">
    <cfRule type="expression" dxfId="55" priority="66">
      <formula>MonthToDisplayNumber&lt;&gt;MONTH(B15)</formula>
    </cfRule>
  </conditionalFormatting>
  <conditionalFormatting sqref="B5:AF5">
    <cfRule type="expression" dxfId="54" priority="46">
      <formula>(WEEKDAY(B5)=1)+(WEEKDAY(B5)=7)</formula>
    </cfRule>
  </conditionalFormatting>
  <conditionalFormatting sqref="B6:AJ8 B14:N14 P14:AJ14">
    <cfRule type="expression" dxfId="53" priority="33">
      <formula>MonthToDisplayNumber&lt;&gt;MONTH(B6)</formula>
    </cfRule>
  </conditionalFormatting>
  <conditionalFormatting sqref="B9:AJ9">
    <cfRule type="expression" dxfId="52" priority="57">
      <formula>MonthToDisplayNumber&lt;&gt;MONTH(B9)</formula>
    </cfRule>
  </conditionalFormatting>
  <conditionalFormatting sqref="B11:AJ11">
    <cfRule type="expression" dxfId="51" priority="56">
      <formula>MonthToDisplayNumber&lt;&gt;MONTH(B11)</formula>
    </cfRule>
  </conditionalFormatting>
  <conditionalFormatting sqref="B13:AJ13">
    <cfRule type="expression" dxfId="50" priority="55">
      <formula>MonthToDisplayNumber&lt;&gt;MONTH(B13)</formula>
    </cfRule>
  </conditionalFormatting>
  <conditionalFormatting sqref="B16:AJ16">
    <cfRule type="expression" dxfId="49" priority="7">
      <formula>MonthToDisplayNumber&lt;&gt;MONTH(B16)</formula>
    </cfRule>
  </conditionalFormatting>
  <conditionalFormatting sqref="B17:AJ17">
    <cfRule type="expression" dxfId="48" priority="1">
      <formula>MonthToDisplayNumber&lt;&gt;MONTH(B17)</formula>
    </cfRule>
  </conditionalFormatting>
  <conditionalFormatting sqref="AC15:AJ15">
    <cfRule type="expression" dxfId="47" priority="54">
      <formula>MonthToDisplayNumber&lt;&gt;MONTH(AC15)</formula>
    </cfRule>
  </conditionalFormatting>
  <printOptions horizontalCentered="1" verticalCentered="1"/>
  <pageMargins left="0.45" right="0.45" top="0.4" bottom="0.5" header="0.3" footer="0.3"/>
  <pageSetup scale="7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-0.499984740745262"/>
    <pageSetUpPr fitToPage="1"/>
  </sheetPr>
  <dimension ref="B2:AJ21"/>
  <sheetViews>
    <sheetView showGridLines="0" tabSelected="1" zoomScaleNormal="100" workbookViewId="0">
      <selection activeCell="Y13" sqref="Y13"/>
    </sheetView>
  </sheetViews>
  <sheetFormatPr defaultRowHeight="17.25" x14ac:dyDescent="0.3"/>
  <cols>
    <col min="1" max="1" width="4.21875" customWidth="1"/>
    <col min="2" max="2" width="1.109375" customWidth="1"/>
    <col min="3" max="3" width="8.88671875" customWidth="1"/>
    <col min="4" max="4" width="1.109375" customWidth="1"/>
    <col min="5" max="5" width="8.88671875" customWidth="1"/>
    <col min="6" max="7" width="1.109375" customWidth="1"/>
    <col min="8" max="8" width="8.88671875" customWidth="1"/>
    <col min="9" max="9" width="1.109375" customWidth="1"/>
    <col min="10" max="10" width="8.88671875" customWidth="1"/>
    <col min="11" max="12" width="1.109375" customWidth="1"/>
    <col min="13" max="13" width="8.88671875" customWidth="1"/>
    <col min="14" max="14" width="1.109375" customWidth="1"/>
    <col min="15" max="15" width="8.88671875" customWidth="1"/>
    <col min="16" max="17" width="1.109375" customWidth="1"/>
    <col min="18" max="18" width="8.88671875" customWidth="1"/>
    <col min="19" max="19" width="1.109375" customWidth="1"/>
    <col min="20" max="20" width="8.88671875" customWidth="1"/>
    <col min="21" max="22" width="1.109375" customWidth="1"/>
    <col min="23" max="23" width="8.88671875" customWidth="1"/>
    <col min="24" max="24" width="1.109375" customWidth="1"/>
    <col min="25" max="25" width="8.88671875" customWidth="1"/>
    <col min="26" max="27" width="1.109375" customWidth="1"/>
    <col min="28" max="28" width="8.88671875" customWidth="1"/>
    <col min="29" max="29" width="1.109375" customWidth="1"/>
    <col min="30" max="30" width="8.88671875" customWidth="1"/>
    <col min="31" max="32" width="1.109375" customWidth="1"/>
    <col min="33" max="33" width="8.88671875" customWidth="1"/>
    <col min="34" max="34" width="1.109375" customWidth="1"/>
    <col min="35" max="35" width="8.88671875" customWidth="1"/>
    <col min="36" max="36" width="1.109375" customWidth="1"/>
    <col min="37" max="37" width="4.21875" customWidth="1"/>
  </cols>
  <sheetData>
    <row r="2" spans="2:36" ht="43.5" x14ac:dyDescent="0.3">
      <c r="B2" s="192" t="str">
        <f>TEXT(EOMONTH('7'!$C$10,0)+1,"mmmm")</f>
        <v>August</v>
      </c>
      <c r="C2" s="192"/>
      <c r="D2" s="192"/>
      <c r="E2" s="192"/>
      <c r="F2" s="192"/>
      <c r="G2" s="192"/>
      <c r="H2" s="192"/>
      <c r="J2" s="192">
        <f>YEAR(EOMONTH('7'!$C$10,0)+1)</f>
        <v>2023</v>
      </c>
      <c r="K2" s="192"/>
      <c r="L2" s="192"/>
      <c r="M2" s="192"/>
      <c r="O2" s="172" t="str">
        <f>DayToStart</f>
        <v>Sunday</v>
      </c>
      <c r="P2" s="172"/>
      <c r="Q2" s="172"/>
      <c r="R2" s="172"/>
      <c r="S2" s="172"/>
    </row>
    <row r="3" spans="2:36" x14ac:dyDescent="0.3">
      <c r="B3" s="7" t="s">
        <v>3</v>
      </c>
      <c r="C3" s="7"/>
      <c r="D3" s="7"/>
      <c r="E3" s="7"/>
      <c r="F3" s="7"/>
      <c r="G3" s="7"/>
      <c r="H3" s="7"/>
      <c r="J3" s="7" t="s">
        <v>5</v>
      </c>
      <c r="K3" s="7"/>
      <c r="L3" s="7"/>
      <c r="M3" s="7"/>
      <c r="O3" s="7" t="s">
        <v>4</v>
      </c>
      <c r="P3" s="7"/>
      <c r="Q3" s="7"/>
      <c r="R3" s="7"/>
      <c r="S3" s="7"/>
    </row>
    <row r="5" spans="2:36" ht="21" customHeight="1" x14ac:dyDescent="0.3">
      <c r="B5" s="193">
        <f>INDEX(calendar,,1)</f>
        <v>45137</v>
      </c>
      <c r="C5" s="190"/>
      <c r="D5" s="190"/>
      <c r="E5" s="190"/>
      <c r="F5" s="190"/>
      <c r="G5" s="189">
        <f>INDEX(calendar,,2)</f>
        <v>45138</v>
      </c>
      <c r="H5" s="189"/>
      <c r="I5" s="189"/>
      <c r="J5" s="189"/>
      <c r="K5" s="189"/>
      <c r="L5" s="189">
        <f>INDEX(calendar,,3)</f>
        <v>45139</v>
      </c>
      <c r="M5" s="189"/>
      <c r="N5" s="189"/>
      <c r="O5" s="189"/>
      <c r="P5" s="189"/>
      <c r="Q5" s="189">
        <f>INDEX(calendar,,4)</f>
        <v>45140</v>
      </c>
      <c r="R5" s="189"/>
      <c r="S5" s="189"/>
      <c r="T5" s="189"/>
      <c r="U5" s="189"/>
      <c r="V5" s="189">
        <f>INDEX(calendar,,5)</f>
        <v>45141</v>
      </c>
      <c r="W5" s="189"/>
      <c r="X5" s="189"/>
      <c r="Y5" s="189"/>
      <c r="Z5" s="189"/>
      <c r="AA5" s="189">
        <f>INDEX(calendar,,6)</f>
        <v>45142</v>
      </c>
      <c r="AB5" s="189"/>
      <c r="AC5" s="189"/>
      <c r="AD5" s="189"/>
      <c r="AE5" s="189"/>
      <c r="AF5" s="190">
        <f>INDEX(calendar,,7)</f>
        <v>45143</v>
      </c>
      <c r="AG5" s="190"/>
      <c r="AH5" s="190"/>
      <c r="AI5" s="190"/>
      <c r="AJ5" s="191"/>
    </row>
    <row r="6" spans="2:36" ht="24" customHeight="1" x14ac:dyDescent="0.3">
      <c r="B6" s="10"/>
      <c r="C6" s="11">
        <f>INDEX(calendar,ndx+0,1)</f>
        <v>45137</v>
      </c>
      <c r="D6" s="11"/>
      <c r="E6" s="11"/>
      <c r="F6" s="9"/>
      <c r="G6" s="10"/>
      <c r="H6" s="11">
        <f>INDEX(calendar,ndx+0,2)</f>
        <v>45138</v>
      </c>
      <c r="I6" s="11"/>
      <c r="J6" s="11"/>
      <c r="K6" s="9"/>
      <c r="L6" s="10"/>
      <c r="M6" s="11">
        <f>INDEX(calendar,ndx+0,3)</f>
        <v>45139</v>
      </c>
      <c r="N6" s="11"/>
      <c r="O6" s="11"/>
      <c r="P6" s="9"/>
      <c r="Q6" s="10"/>
      <c r="R6" s="11">
        <f>INDEX(calendar,ndx+0,4)</f>
        <v>45140</v>
      </c>
      <c r="S6" s="11"/>
      <c r="T6" s="11"/>
      <c r="U6" s="9"/>
      <c r="V6" s="10"/>
      <c r="W6" s="11">
        <f>INDEX(calendar,ndx+0,5)</f>
        <v>45141</v>
      </c>
      <c r="X6" s="11"/>
      <c r="Y6" s="11"/>
      <c r="Z6" s="9"/>
      <c r="AA6" s="10"/>
      <c r="AB6" s="11">
        <f>INDEX(calendar,ndx+0,6)</f>
        <v>45142</v>
      </c>
      <c r="AC6" s="11"/>
      <c r="AD6" s="11"/>
      <c r="AE6" s="9"/>
      <c r="AF6" s="10"/>
      <c r="AG6" s="11">
        <f>INDEX(calendar,ndx+0,7)</f>
        <v>45143</v>
      </c>
      <c r="AH6" s="11"/>
      <c r="AI6" s="11"/>
      <c r="AJ6" s="9"/>
    </row>
    <row r="7" spans="2:36" ht="59.25" customHeight="1" x14ac:dyDescent="0.3">
      <c r="B7" s="10"/>
      <c r="C7" s="12"/>
      <c r="D7" s="12"/>
      <c r="E7" s="12"/>
      <c r="F7" s="9"/>
      <c r="G7" s="10"/>
      <c r="H7" s="12"/>
      <c r="I7" s="12"/>
      <c r="J7" s="12"/>
      <c r="K7" s="9"/>
      <c r="L7" s="10"/>
      <c r="M7" s="12"/>
      <c r="N7" s="12"/>
      <c r="O7" s="12"/>
      <c r="P7" s="9"/>
      <c r="Q7" s="10"/>
      <c r="R7" s="12"/>
      <c r="S7" s="12"/>
      <c r="T7" s="12"/>
      <c r="U7" s="9"/>
      <c r="V7" s="10"/>
      <c r="W7" s="12"/>
      <c r="X7" s="12"/>
      <c r="Y7" s="12"/>
      <c r="Z7" s="9"/>
      <c r="AA7" s="10"/>
      <c r="AB7" s="12" t="s">
        <v>217</v>
      </c>
      <c r="AC7" s="12"/>
      <c r="AD7" s="12"/>
      <c r="AE7" s="9"/>
      <c r="AF7" s="10"/>
      <c r="AG7" s="12"/>
      <c r="AH7" s="12"/>
      <c r="AI7" s="12"/>
      <c r="AJ7" s="9"/>
    </row>
    <row r="8" spans="2:36" ht="24" customHeight="1" x14ac:dyDescent="0.3">
      <c r="B8" s="10"/>
      <c r="C8" s="11">
        <f>INDEX(calendar,ndx+1,1)</f>
        <v>45144</v>
      </c>
      <c r="D8" s="11"/>
      <c r="E8" s="11"/>
      <c r="F8" s="9"/>
      <c r="G8" s="10"/>
      <c r="H8" s="11">
        <f>INDEX(calendar,ndx+1,2)</f>
        <v>45145</v>
      </c>
      <c r="I8" s="11"/>
      <c r="J8" s="11"/>
      <c r="K8" s="9"/>
      <c r="L8" s="10"/>
      <c r="M8" s="11">
        <f>INDEX(calendar,ndx+1,3)</f>
        <v>45146</v>
      </c>
      <c r="N8" s="11"/>
      <c r="O8" s="11"/>
      <c r="P8" s="9"/>
      <c r="Q8" s="10"/>
      <c r="R8" s="11">
        <v>9</v>
      </c>
      <c r="S8" s="11"/>
      <c r="T8" s="11"/>
      <c r="U8" s="9"/>
      <c r="V8" s="10"/>
      <c r="W8" s="11">
        <f>INDEX(calendar,ndx+1,5)</f>
        <v>45148</v>
      </c>
      <c r="X8" s="11"/>
      <c r="Y8" s="11"/>
      <c r="Z8" s="9"/>
      <c r="AA8" s="10"/>
      <c r="AB8" s="11">
        <f>INDEX(calendar,ndx+1,6)</f>
        <v>45149</v>
      </c>
      <c r="AC8" s="11"/>
      <c r="AD8" s="11"/>
      <c r="AE8" s="9"/>
      <c r="AF8" s="10"/>
      <c r="AG8" s="11">
        <f>INDEX(calendar,ndx+1,7)</f>
        <v>45150</v>
      </c>
      <c r="AH8" s="11"/>
      <c r="AI8" s="11"/>
      <c r="AJ8" s="9"/>
    </row>
    <row r="9" spans="2:36" ht="59.25" customHeight="1" x14ac:dyDescent="0.3">
      <c r="B9" s="10"/>
      <c r="C9" s="12"/>
      <c r="D9" s="12"/>
      <c r="E9" s="12"/>
      <c r="F9" s="9"/>
      <c r="G9" s="10"/>
      <c r="H9" s="12" t="s">
        <v>214</v>
      </c>
      <c r="I9" s="12"/>
      <c r="J9" s="12"/>
      <c r="K9" s="9"/>
      <c r="L9" s="10"/>
      <c r="M9" s="12"/>
      <c r="N9" s="12"/>
      <c r="O9" s="12"/>
      <c r="P9" s="9"/>
      <c r="Q9" s="10"/>
      <c r="R9" s="12" t="s">
        <v>220</v>
      </c>
      <c r="S9" s="12"/>
      <c r="T9" s="12"/>
      <c r="U9" s="9"/>
      <c r="V9" s="10"/>
      <c r="W9" s="12"/>
      <c r="X9" s="12"/>
      <c r="Y9" s="12"/>
      <c r="Z9" s="9"/>
      <c r="AA9" s="10"/>
      <c r="AB9" s="12"/>
      <c r="AC9" s="12"/>
      <c r="AD9" s="12"/>
      <c r="AE9" s="9"/>
      <c r="AF9" s="10"/>
      <c r="AG9" s="12"/>
      <c r="AH9" s="12"/>
      <c r="AI9" s="12"/>
      <c r="AJ9" s="9"/>
    </row>
    <row r="10" spans="2:36" ht="24" customHeight="1" x14ac:dyDescent="0.3">
      <c r="B10" s="10"/>
      <c r="C10" s="11">
        <f>INDEX(calendar,ndx+2,1)</f>
        <v>45151</v>
      </c>
      <c r="D10" s="11"/>
      <c r="E10" s="11"/>
      <c r="F10" s="9"/>
      <c r="G10" s="10"/>
      <c r="H10" s="11">
        <f>INDEX(calendar,ndx+2,2)</f>
        <v>45152</v>
      </c>
      <c r="I10" s="11"/>
      <c r="J10" s="11"/>
      <c r="K10" s="9"/>
      <c r="L10" s="10"/>
      <c r="M10" s="11">
        <f>INDEX(calendar,ndx+2,3)</f>
        <v>45153</v>
      </c>
      <c r="N10" s="11"/>
      <c r="O10" s="11"/>
      <c r="P10" s="9"/>
      <c r="Q10" s="10"/>
      <c r="R10" s="11">
        <f>INDEX(calendar,ndx+2,4)</f>
        <v>45154</v>
      </c>
      <c r="S10" s="11"/>
      <c r="T10" s="11" t="s">
        <v>216</v>
      </c>
      <c r="U10" s="9"/>
      <c r="V10" s="10"/>
      <c r="W10" s="11">
        <f>INDEX(calendar,ndx+2,5)</f>
        <v>45155</v>
      </c>
      <c r="X10" s="11"/>
      <c r="Y10" s="11"/>
      <c r="Z10" s="9"/>
      <c r="AA10" s="10"/>
      <c r="AB10" s="11">
        <f>INDEX(calendar,ndx+2,6)</f>
        <v>45156</v>
      </c>
      <c r="AC10" s="11"/>
      <c r="AD10" s="11"/>
      <c r="AE10" s="9"/>
      <c r="AF10" s="10"/>
      <c r="AG10" s="11">
        <f>INDEX(calendar,ndx+2,7)</f>
        <v>45157</v>
      </c>
      <c r="AH10" s="11"/>
      <c r="AI10" s="11"/>
      <c r="AJ10" s="9"/>
    </row>
    <row r="11" spans="2:36" ht="59.25" customHeight="1" x14ac:dyDescent="0.3">
      <c r="B11" s="10"/>
      <c r="C11" s="12"/>
      <c r="D11" s="12"/>
      <c r="E11" s="12"/>
      <c r="F11" s="9"/>
      <c r="G11" s="10"/>
      <c r="H11" s="12"/>
      <c r="I11" s="12"/>
      <c r="J11" s="12"/>
      <c r="K11" s="9"/>
      <c r="L11" s="10"/>
      <c r="M11" s="12"/>
      <c r="N11" s="12"/>
      <c r="O11" s="12"/>
      <c r="P11" s="9"/>
      <c r="Q11" s="10"/>
      <c r="R11" s="12" t="s">
        <v>215</v>
      </c>
      <c r="S11" s="12"/>
      <c r="T11" s="12"/>
      <c r="U11" s="9"/>
      <c r="V11" s="10"/>
      <c r="W11" s="12"/>
      <c r="X11" s="12"/>
      <c r="Y11" s="12"/>
      <c r="Z11" s="9"/>
      <c r="AA11" s="10"/>
      <c r="AB11" s="12"/>
      <c r="AC11" s="12"/>
      <c r="AD11" s="12"/>
      <c r="AE11" s="9"/>
      <c r="AF11" s="10"/>
      <c r="AG11" s="12"/>
      <c r="AH11" s="12"/>
      <c r="AI11" s="12"/>
      <c r="AJ11" s="9"/>
    </row>
    <row r="12" spans="2:36" ht="24" customHeight="1" x14ac:dyDescent="0.3">
      <c r="B12" s="10"/>
      <c r="C12" s="11">
        <f>INDEX(calendar,ndx+3,1)</f>
        <v>45158</v>
      </c>
      <c r="D12" s="11"/>
      <c r="E12" s="11"/>
      <c r="F12" s="9"/>
      <c r="G12" s="10"/>
      <c r="H12" s="11">
        <f>INDEX(calendar,ndx+3,2)</f>
        <v>45159</v>
      </c>
      <c r="I12" s="11"/>
      <c r="J12" s="11"/>
      <c r="K12" s="9"/>
      <c r="L12" s="10"/>
      <c r="M12" s="11">
        <f>INDEX(calendar,ndx+3,3)</f>
        <v>45160</v>
      </c>
      <c r="N12" s="11"/>
      <c r="O12" s="11"/>
      <c r="P12" s="9"/>
      <c r="Q12" s="10"/>
      <c r="R12" s="11">
        <f>INDEX(calendar,ndx+3,4)</f>
        <v>45161</v>
      </c>
      <c r="S12" s="11"/>
      <c r="T12" s="11" t="s">
        <v>190</v>
      </c>
      <c r="U12" s="9"/>
      <c r="V12" s="10"/>
      <c r="W12" s="11">
        <f>INDEX(calendar,ndx+3,5)</f>
        <v>45162</v>
      </c>
      <c r="X12" s="11"/>
      <c r="Y12" s="11"/>
      <c r="Z12" s="9"/>
      <c r="AA12" s="10"/>
      <c r="AB12" s="11">
        <v>25</v>
      </c>
      <c r="AC12" s="11"/>
      <c r="AD12" s="11"/>
      <c r="AE12" s="9"/>
      <c r="AF12" s="10"/>
      <c r="AG12" s="11">
        <f>INDEX(calendar,ndx+3,7)</f>
        <v>45164</v>
      </c>
      <c r="AH12" s="11"/>
      <c r="AI12" s="11"/>
      <c r="AJ12" s="9"/>
    </row>
    <row r="13" spans="2:36" ht="59.25" customHeight="1" x14ac:dyDescent="0.3">
      <c r="B13" s="10"/>
      <c r="C13" s="12"/>
      <c r="D13" s="12"/>
      <c r="E13" s="12"/>
      <c r="F13" s="9"/>
      <c r="G13" s="10"/>
      <c r="H13" s="99"/>
      <c r="I13" s="99"/>
      <c r="J13" s="99"/>
      <c r="K13" s="95"/>
      <c r="L13" s="96"/>
      <c r="M13" s="12" t="s">
        <v>219</v>
      </c>
      <c r="N13" s="12"/>
      <c r="O13" s="12"/>
      <c r="P13" s="9"/>
      <c r="Q13" s="10"/>
      <c r="R13" s="12" t="s">
        <v>215</v>
      </c>
      <c r="S13" s="12"/>
      <c r="T13" s="12"/>
      <c r="U13" s="9"/>
      <c r="V13" s="10"/>
      <c r="W13" s="12"/>
      <c r="X13" s="12"/>
      <c r="Y13" s="12"/>
      <c r="Z13" s="9"/>
      <c r="AA13" s="10"/>
      <c r="AB13" s="12" t="s">
        <v>213</v>
      </c>
      <c r="AC13" s="12"/>
      <c r="AD13" s="12"/>
      <c r="AE13" s="9"/>
      <c r="AF13" s="10"/>
      <c r="AG13" s="12"/>
      <c r="AH13" s="12"/>
      <c r="AI13" s="12"/>
      <c r="AJ13" s="9"/>
    </row>
    <row r="14" spans="2:36" ht="24" customHeight="1" x14ac:dyDescent="0.3">
      <c r="B14" s="10"/>
      <c r="C14" s="11">
        <f>INDEX(calendar,ndx+4,1)</f>
        <v>45165</v>
      </c>
      <c r="D14" s="11"/>
      <c r="E14" s="11"/>
      <c r="F14" s="9"/>
      <c r="G14" s="10"/>
      <c r="H14" s="11">
        <f>INDEX(calendar,ndx+4,2)</f>
        <v>45166</v>
      </c>
      <c r="I14" s="11"/>
      <c r="J14" s="11"/>
      <c r="K14" s="9"/>
      <c r="L14" s="10"/>
      <c r="M14" s="11">
        <f>INDEX(calendar,ndx+4,3)</f>
        <v>45167</v>
      </c>
      <c r="N14" s="11"/>
      <c r="O14" s="11"/>
      <c r="P14" s="9"/>
      <c r="Q14" s="10"/>
      <c r="R14" s="11">
        <f>INDEX(calendar,ndx+4,4)</f>
        <v>45168</v>
      </c>
      <c r="S14" s="11"/>
      <c r="T14" s="11"/>
      <c r="U14" s="9"/>
      <c r="V14" s="10"/>
      <c r="W14" s="11" t="s">
        <v>218</v>
      </c>
      <c r="X14" s="11"/>
      <c r="Y14" s="11"/>
      <c r="Z14" s="9"/>
      <c r="AA14" s="10"/>
      <c r="AB14" s="11">
        <f>INDEX(calendar,ndx+4,6)</f>
        <v>45170</v>
      </c>
      <c r="AC14" s="11"/>
      <c r="AD14" s="11"/>
      <c r="AE14" s="9"/>
      <c r="AF14" s="10"/>
      <c r="AG14" s="11">
        <f>INDEX(calendar,ndx+4,7)</f>
        <v>45171</v>
      </c>
      <c r="AH14" s="11"/>
      <c r="AI14" s="11"/>
      <c r="AJ14" s="9"/>
    </row>
    <row r="15" spans="2:36" ht="59.25" customHeight="1" x14ac:dyDescent="0.3">
      <c r="B15" s="10"/>
      <c r="C15" s="12"/>
      <c r="D15" s="12"/>
      <c r="E15" s="12"/>
      <c r="F15" s="9"/>
      <c r="G15" s="10"/>
      <c r="H15" s="103"/>
      <c r="I15" s="103"/>
      <c r="J15" s="103"/>
      <c r="K15" s="104"/>
      <c r="L15" s="10"/>
      <c r="M15" s="12"/>
      <c r="N15" s="12"/>
      <c r="O15" s="12"/>
      <c r="P15" s="9"/>
      <c r="Q15" s="10"/>
      <c r="R15" s="12" t="s">
        <v>221</v>
      </c>
      <c r="S15" s="12"/>
      <c r="T15" s="12"/>
      <c r="U15" s="9"/>
      <c r="V15" s="10"/>
      <c r="W15" s="100" t="s">
        <v>25</v>
      </c>
      <c r="X15" s="100"/>
      <c r="Y15" s="100"/>
      <c r="Z15" s="101"/>
      <c r="AA15" s="102"/>
      <c r="AB15" s="12"/>
      <c r="AC15" s="12"/>
      <c r="AD15" s="12"/>
      <c r="AE15" s="9"/>
      <c r="AF15" s="10"/>
      <c r="AG15" s="12"/>
      <c r="AH15" s="12"/>
      <c r="AI15" s="12"/>
      <c r="AJ15" s="9"/>
    </row>
    <row r="16" spans="2:36" ht="24" customHeight="1" x14ac:dyDescent="0.3">
      <c r="B16" s="10"/>
      <c r="C16" s="11">
        <f>INDEX(calendar,ndx+5,1)</f>
        <v>45172</v>
      </c>
      <c r="D16" s="11"/>
      <c r="E16" s="11"/>
      <c r="F16" s="9"/>
      <c r="G16" s="10"/>
      <c r="H16" s="11">
        <f>INDEX(calendar,ndx+5,2)</f>
        <v>45173</v>
      </c>
      <c r="I16" s="11"/>
      <c r="J16" s="11"/>
      <c r="K16" s="9"/>
      <c r="L16" s="10"/>
      <c r="M16" s="11">
        <f>INDEX(calendar,ndx+5,3)</f>
        <v>45174</v>
      </c>
      <c r="N16" s="11"/>
      <c r="O16" s="11"/>
      <c r="P16" s="9"/>
      <c r="Q16" s="10"/>
      <c r="R16" s="11">
        <f>INDEX(calendar,ndx+5,4)</f>
        <v>45175</v>
      </c>
      <c r="S16" s="11"/>
      <c r="T16" s="11"/>
      <c r="U16" s="9"/>
      <c r="V16" s="10"/>
      <c r="W16" s="11">
        <f>INDEX(calendar,ndx+5,5)</f>
        <v>45176</v>
      </c>
      <c r="X16" s="11"/>
      <c r="Y16" s="11"/>
      <c r="Z16" s="9"/>
      <c r="AA16" s="10"/>
      <c r="AB16" s="11">
        <f>INDEX(calendar,ndx+5,6)</f>
        <v>45177</v>
      </c>
      <c r="AC16" s="11"/>
      <c r="AD16" s="11"/>
      <c r="AE16" s="9"/>
      <c r="AF16" s="10"/>
      <c r="AG16" s="11">
        <f>INDEX(calendar,ndx+5,7)</f>
        <v>45178</v>
      </c>
      <c r="AH16" s="11"/>
      <c r="AI16" s="11"/>
      <c r="AJ16" s="9"/>
    </row>
    <row r="17" spans="2:36" ht="59.25" customHeight="1" x14ac:dyDescent="0.3">
      <c r="B17" s="10"/>
      <c r="C17" s="72"/>
      <c r="D17" s="72"/>
      <c r="E17" s="72"/>
      <c r="F17" s="9"/>
      <c r="G17" s="10"/>
      <c r="H17" s="72"/>
      <c r="I17" s="72"/>
      <c r="J17" s="72"/>
      <c r="K17" s="9"/>
      <c r="L17" s="10"/>
      <c r="M17" s="72"/>
      <c r="N17" s="72"/>
      <c r="O17" s="72"/>
      <c r="P17" s="9"/>
      <c r="Q17" s="10"/>
      <c r="R17" s="72"/>
      <c r="S17" s="72"/>
      <c r="T17" s="72"/>
      <c r="U17" s="9"/>
      <c r="V17" s="10"/>
      <c r="W17" s="72"/>
      <c r="X17" s="72"/>
      <c r="Y17" s="72"/>
      <c r="Z17" s="9"/>
      <c r="AA17" s="10"/>
      <c r="AB17" s="72"/>
      <c r="AC17" s="72"/>
      <c r="AD17" s="72"/>
      <c r="AE17" s="9"/>
      <c r="AF17" s="10"/>
      <c r="AG17" s="72"/>
      <c r="AH17" s="72"/>
      <c r="AI17" s="72"/>
      <c r="AJ17" s="9"/>
    </row>
    <row r="18" spans="2:36" ht="21.75" customHeight="1" x14ac:dyDescent="0.3">
      <c r="B18" s="66"/>
      <c r="C18" s="41" t="s">
        <v>2</v>
      </c>
      <c r="D18" s="31"/>
      <c r="AJ18" s="67"/>
    </row>
    <row r="19" spans="2:36" ht="21.75" customHeight="1" x14ac:dyDescent="0.3">
      <c r="B19" s="68"/>
      <c r="AJ19" s="67"/>
    </row>
    <row r="20" spans="2:36" ht="21.75" customHeight="1" x14ac:dyDescent="0.3">
      <c r="B20" s="68"/>
      <c r="M20" s="151" t="s">
        <v>212</v>
      </c>
      <c r="N20" s="151"/>
      <c r="O20" t="s">
        <v>222</v>
      </c>
      <c r="W20" t="s">
        <v>223</v>
      </c>
      <c r="AJ20" s="67"/>
    </row>
    <row r="21" spans="2:36" ht="21.75" customHeight="1" x14ac:dyDescent="0.3">
      <c r="B21" s="69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1"/>
    </row>
  </sheetData>
  <dataConsolidate/>
  <mergeCells count="10">
    <mergeCell ref="V5:Z5"/>
    <mergeCell ref="AA5:AE5"/>
    <mergeCell ref="AF5:AJ5"/>
    <mergeCell ref="B2:H2"/>
    <mergeCell ref="J2:M2"/>
    <mergeCell ref="O2:S2"/>
    <mergeCell ref="B5:F5"/>
    <mergeCell ref="G5:K5"/>
    <mergeCell ref="L5:P5"/>
    <mergeCell ref="Q5:U5"/>
  </mergeCells>
  <conditionalFormatting sqref="B5:AF5">
    <cfRule type="expression" dxfId="46" priority="52">
      <formula>(WEEKDAY(B5)=1)+(WEEKDAY(B5)=7)</formula>
    </cfRule>
  </conditionalFormatting>
  <conditionalFormatting sqref="B6:AJ8">
    <cfRule type="expression" dxfId="45" priority="39">
      <formula>MonthToDisplayNumber&lt;&gt;MONTH(B6)</formula>
    </cfRule>
  </conditionalFormatting>
  <conditionalFormatting sqref="B9:AJ9">
    <cfRule type="expression" dxfId="44" priority="63">
      <formula>MonthToDisplayNumber&lt;&gt;MONTH(B9)</formula>
    </cfRule>
  </conditionalFormatting>
  <conditionalFormatting sqref="B11:AJ11">
    <cfRule type="expression" dxfId="43" priority="62">
      <formula>MonthToDisplayNumber&lt;&gt;MONTH(B11)</formula>
    </cfRule>
  </conditionalFormatting>
  <conditionalFormatting sqref="B13:AJ13">
    <cfRule type="expression" dxfId="42" priority="61">
      <formula>MonthToDisplayNumber&lt;&gt;MONTH(B13)</formula>
    </cfRule>
  </conditionalFormatting>
  <conditionalFormatting sqref="B14:AJ14">
    <cfRule type="expression" dxfId="41" priority="26">
      <formula>MonthToDisplayNumber&lt;&gt;MONTH(B14)</formula>
    </cfRule>
  </conditionalFormatting>
  <conditionalFormatting sqref="B15:AJ15">
    <cfRule type="expression" dxfId="40" priority="60">
      <formula>MonthToDisplayNumber&lt;&gt;MONTH(B15)</formula>
    </cfRule>
  </conditionalFormatting>
  <conditionalFormatting sqref="B16:AJ16">
    <cfRule type="expression" dxfId="39" priority="13">
      <formula>MonthToDisplayNumber&lt;&gt;MONTH(B16)</formula>
    </cfRule>
  </conditionalFormatting>
  <conditionalFormatting sqref="B17:AJ17">
    <cfRule type="expression" dxfId="38" priority="1">
      <formula>MonthToDisplayNumber&lt;&gt;MONTH(B17)</formula>
    </cfRule>
  </conditionalFormatting>
  <printOptions horizontalCentered="1" verticalCentered="1"/>
  <pageMargins left="0.45" right="0.45" top="0.4" bottom="0.5" header="0.3" footer="0.3"/>
  <pageSetup scale="7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/>
    <pageSetUpPr fitToPage="1"/>
  </sheetPr>
  <dimension ref="B2:AJ21"/>
  <sheetViews>
    <sheetView showGridLines="0" zoomScaleNormal="100" workbookViewId="0">
      <selection activeCell="Y12" sqref="Y12"/>
    </sheetView>
  </sheetViews>
  <sheetFormatPr defaultRowHeight="17.25" x14ac:dyDescent="0.3"/>
  <cols>
    <col min="1" max="1" width="4.21875" customWidth="1"/>
    <col min="2" max="2" width="1.109375" customWidth="1"/>
    <col min="3" max="3" width="8.88671875" customWidth="1"/>
    <col min="4" max="4" width="1.109375" customWidth="1"/>
    <col min="5" max="5" width="8.88671875" customWidth="1"/>
    <col min="6" max="7" width="1.109375" customWidth="1"/>
    <col min="8" max="8" width="8.88671875" customWidth="1"/>
    <col min="9" max="9" width="1.109375" customWidth="1"/>
    <col min="10" max="10" width="8.88671875" customWidth="1"/>
    <col min="11" max="12" width="1.109375" customWidth="1"/>
    <col min="13" max="13" width="8.88671875" customWidth="1"/>
    <col min="14" max="14" width="1.109375" customWidth="1"/>
    <col min="15" max="15" width="8.88671875" customWidth="1"/>
    <col min="16" max="17" width="1.109375" customWidth="1"/>
    <col min="18" max="18" width="8.88671875" customWidth="1"/>
    <col min="19" max="19" width="1.109375" customWidth="1"/>
    <col min="20" max="20" width="8.88671875" customWidth="1"/>
    <col min="21" max="22" width="1.109375" customWidth="1"/>
    <col min="23" max="23" width="8.88671875" customWidth="1"/>
    <col min="24" max="24" width="1.109375" customWidth="1"/>
    <col min="25" max="25" width="8.88671875" customWidth="1"/>
    <col min="26" max="27" width="1.109375" customWidth="1"/>
    <col min="28" max="28" width="8.88671875" customWidth="1"/>
    <col min="29" max="29" width="1.109375" customWidth="1"/>
    <col min="30" max="30" width="8.88671875" customWidth="1"/>
    <col min="31" max="32" width="1.109375" customWidth="1"/>
    <col min="33" max="33" width="8.88671875" customWidth="1"/>
    <col min="34" max="34" width="1.109375" customWidth="1"/>
    <col min="35" max="35" width="8.88671875" customWidth="1"/>
    <col min="36" max="36" width="1.109375" customWidth="1"/>
    <col min="37" max="37" width="4.21875" customWidth="1"/>
  </cols>
  <sheetData>
    <row r="2" spans="2:36" ht="43.5" x14ac:dyDescent="0.3">
      <c r="B2" s="155" t="str">
        <f>TEXT(EOMONTH('8'!$C$10,0)+1,"mmmm")</f>
        <v>September</v>
      </c>
      <c r="C2" s="155"/>
      <c r="D2" s="155"/>
      <c r="E2" s="155"/>
      <c r="F2" s="155"/>
      <c r="G2" s="155"/>
      <c r="H2" s="155"/>
      <c r="J2" s="155">
        <v>2023</v>
      </c>
      <c r="K2" s="155"/>
      <c r="L2" s="155"/>
      <c r="M2" s="155"/>
      <c r="O2" s="192" t="str">
        <f>DayToStart</f>
        <v>Sunday</v>
      </c>
      <c r="P2" s="192"/>
      <c r="Q2" s="192"/>
      <c r="R2" s="192"/>
      <c r="S2" s="192"/>
    </row>
    <row r="3" spans="2:36" x14ac:dyDescent="0.3">
      <c r="B3" s="7" t="s">
        <v>3</v>
      </c>
      <c r="C3" s="7"/>
      <c r="D3" s="7"/>
      <c r="E3" s="7"/>
      <c r="F3" s="7"/>
      <c r="G3" s="7"/>
      <c r="H3" s="7"/>
      <c r="J3" s="7" t="s">
        <v>5</v>
      </c>
      <c r="K3" s="7"/>
      <c r="L3" s="7"/>
      <c r="M3" s="7"/>
      <c r="O3" s="7" t="s">
        <v>4</v>
      </c>
      <c r="P3" s="7"/>
      <c r="Q3" s="7"/>
      <c r="R3" s="7"/>
      <c r="S3" s="7"/>
    </row>
    <row r="5" spans="2:36" ht="21" customHeight="1" x14ac:dyDescent="0.3">
      <c r="B5" s="158">
        <f>INDEX(calendar,,1)</f>
        <v>45165</v>
      </c>
      <c r="C5" s="153"/>
      <c r="D5" s="153"/>
      <c r="E5" s="153"/>
      <c r="F5" s="153"/>
      <c r="G5" s="152">
        <f>INDEX(calendar,,2)</f>
        <v>45166</v>
      </c>
      <c r="H5" s="152"/>
      <c r="I5" s="152"/>
      <c r="J5" s="152"/>
      <c r="K5" s="152"/>
      <c r="L5" s="152">
        <f>INDEX(calendar,,3)</f>
        <v>45167</v>
      </c>
      <c r="M5" s="152"/>
      <c r="N5" s="152"/>
      <c r="O5" s="152"/>
      <c r="P5" s="152"/>
      <c r="Q5" s="152">
        <f>INDEX(calendar,,4)</f>
        <v>45168</v>
      </c>
      <c r="R5" s="152"/>
      <c r="S5" s="152"/>
      <c r="T5" s="152"/>
      <c r="U5" s="152"/>
      <c r="V5" s="152">
        <f>INDEX(calendar,,5)</f>
        <v>45169</v>
      </c>
      <c r="W5" s="152"/>
      <c r="X5" s="152"/>
      <c r="Y5" s="152"/>
      <c r="Z5" s="152"/>
      <c r="AA5" s="152">
        <f>INDEX(calendar,,6)</f>
        <v>45170</v>
      </c>
      <c r="AB5" s="152"/>
      <c r="AC5" s="152"/>
      <c r="AD5" s="152"/>
      <c r="AE5" s="152"/>
      <c r="AF5" s="153">
        <f>INDEX(calendar,,7)</f>
        <v>45171</v>
      </c>
      <c r="AG5" s="153"/>
      <c r="AH5" s="153"/>
      <c r="AI5" s="153"/>
      <c r="AJ5" s="154"/>
    </row>
    <row r="6" spans="2:36" ht="24" customHeight="1" x14ac:dyDescent="0.3">
      <c r="B6" s="10"/>
      <c r="C6" s="11">
        <f>INDEX(calendar,ndx+0,1)</f>
        <v>45165</v>
      </c>
      <c r="D6" s="11"/>
      <c r="E6" s="11"/>
      <c r="F6" s="9"/>
      <c r="G6" s="10"/>
      <c r="H6" s="11">
        <f>INDEX(calendar,ndx+0,2)</f>
        <v>45166</v>
      </c>
      <c r="I6" s="11"/>
      <c r="J6" s="11"/>
      <c r="K6" s="9"/>
      <c r="L6" s="10"/>
      <c r="M6" s="11">
        <f>INDEX(calendar,ndx+0,3)</f>
        <v>45167</v>
      </c>
      <c r="N6" s="11"/>
      <c r="O6" s="11"/>
      <c r="P6" s="9"/>
      <c r="Q6" s="10"/>
      <c r="R6" s="11">
        <f>INDEX(calendar,ndx+0,4)</f>
        <v>45168</v>
      </c>
      <c r="S6" s="11"/>
      <c r="T6" s="11"/>
      <c r="U6" s="9"/>
      <c r="V6" s="10"/>
      <c r="W6" s="11">
        <f>INDEX(calendar,ndx+0,5)</f>
        <v>45169</v>
      </c>
      <c r="X6" s="11"/>
      <c r="Y6" s="11"/>
      <c r="Z6" s="9"/>
      <c r="AA6" s="10"/>
      <c r="AB6" s="11">
        <f>INDEX(calendar,ndx+0,6)</f>
        <v>45170</v>
      </c>
      <c r="AC6" s="11"/>
      <c r="AD6" s="11"/>
      <c r="AE6" s="9"/>
      <c r="AF6" s="10"/>
      <c r="AG6" s="11">
        <f>INDEX(calendar,ndx+0,7)</f>
        <v>45171</v>
      </c>
      <c r="AH6" s="11"/>
      <c r="AI6" s="11"/>
      <c r="AJ6" s="9"/>
    </row>
    <row r="7" spans="2:36" ht="59.25" customHeight="1" x14ac:dyDescent="0.3">
      <c r="B7" s="10"/>
      <c r="C7" s="12"/>
      <c r="D7" s="12"/>
      <c r="E7" s="12"/>
      <c r="F7" s="9"/>
      <c r="G7" s="10"/>
      <c r="H7" s="12"/>
      <c r="I7" s="12"/>
      <c r="J7" s="12"/>
      <c r="K7" s="9"/>
      <c r="L7" s="10"/>
      <c r="M7" s="12"/>
      <c r="N7" s="12"/>
      <c r="O7" s="12"/>
      <c r="P7" s="9"/>
      <c r="Q7" s="10"/>
      <c r="R7" s="12"/>
      <c r="S7" s="12"/>
      <c r="T7" s="12"/>
      <c r="U7" s="9"/>
      <c r="V7" s="10"/>
      <c r="W7" s="12"/>
      <c r="X7" s="12"/>
      <c r="Y7" s="12"/>
      <c r="Z7" s="9"/>
      <c r="AA7" s="10"/>
      <c r="AB7" s="100" t="s">
        <v>29</v>
      </c>
      <c r="AC7" s="100"/>
      <c r="AD7" s="100"/>
      <c r="AE7" s="101"/>
      <c r="AF7" s="10"/>
      <c r="AG7" s="12"/>
      <c r="AH7" s="12"/>
      <c r="AI7" s="12"/>
      <c r="AJ7" s="9"/>
    </row>
    <row r="8" spans="2:36" ht="24" customHeight="1" x14ac:dyDescent="0.3">
      <c r="B8" s="10"/>
      <c r="C8" s="11">
        <f>INDEX(calendar,ndx+1,1)</f>
        <v>45172</v>
      </c>
      <c r="D8" s="11"/>
      <c r="E8" s="11"/>
      <c r="F8" s="9"/>
      <c r="G8" s="10"/>
      <c r="H8" s="11">
        <f>INDEX(calendar,ndx+1,2)</f>
        <v>45173</v>
      </c>
      <c r="I8" s="11"/>
      <c r="J8" s="11"/>
      <c r="K8" s="9"/>
      <c r="L8" s="10"/>
      <c r="M8" s="11">
        <f>INDEX(calendar,ndx+1,3)</f>
        <v>45174</v>
      </c>
      <c r="N8" s="11"/>
      <c r="O8" s="11"/>
      <c r="P8" s="9"/>
      <c r="Q8" s="10"/>
      <c r="R8" s="11">
        <f>INDEX(calendar,ndx+1,4)</f>
        <v>45175</v>
      </c>
      <c r="S8" s="11"/>
      <c r="T8" s="11"/>
      <c r="U8" s="9"/>
      <c r="V8" s="10"/>
      <c r="W8" s="11">
        <f>INDEX(calendar,ndx+1,5)</f>
        <v>45176</v>
      </c>
      <c r="X8" s="11"/>
      <c r="Y8" s="11"/>
      <c r="Z8" s="9"/>
      <c r="AA8" s="10"/>
      <c r="AB8" s="11">
        <f>INDEX(calendar,ndx+1,6)</f>
        <v>45177</v>
      </c>
      <c r="AC8" s="11"/>
      <c r="AD8" s="11"/>
      <c r="AE8" s="9"/>
      <c r="AF8" s="10"/>
      <c r="AG8" s="11">
        <f>INDEX(calendar,ndx+1,7)</f>
        <v>45178</v>
      </c>
      <c r="AH8" s="11"/>
      <c r="AI8" s="11"/>
      <c r="AJ8" s="9"/>
    </row>
    <row r="9" spans="2:36" ht="59.25" customHeight="1" x14ac:dyDescent="0.3">
      <c r="B9" s="10"/>
      <c r="C9" s="12" t="s">
        <v>37</v>
      </c>
      <c r="D9" s="12"/>
      <c r="E9" s="12"/>
      <c r="F9" s="9"/>
      <c r="G9" s="10"/>
      <c r="H9" s="12" t="s">
        <v>36</v>
      </c>
      <c r="I9" s="12"/>
      <c r="J9" s="12"/>
      <c r="K9" s="9"/>
      <c r="L9" s="10"/>
      <c r="M9" s="12"/>
      <c r="N9" s="12"/>
      <c r="O9" s="12"/>
      <c r="P9" s="9"/>
      <c r="Q9" s="10"/>
      <c r="R9" s="103" t="s">
        <v>39</v>
      </c>
      <c r="S9" s="103"/>
      <c r="T9" s="103"/>
      <c r="U9" s="104"/>
      <c r="V9" s="105"/>
      <c r="W9" s="12"/>
      <c r="X9" s="12"/>
      <c r="Y9" s="12"/>
      <c r="Z9" s="9"/>
      <c r="AA9" s="10"/>
      <c r="AB9" s="12" t="s">
        <v>30</v>
      </c>
      <c r="AC9" s="12"/>
      <c r="AD9" s="12"/>
      <c r="AE9" s="9"/>
      <c r="AF9" s="10"/>
      <c r="AG9" s="12"/>
      <c r="AH9" s="12"/>
      <c r="AI9" s="12"/>
      <c r="AJ9" s="9"/>
    </row>
    <row r="10" spans="2:36" ht="24" customHeight="1" x14ac:dyDescent="0.3">
      <c r="B10" s="10"/>
      <c r="C10" s="11">
        <f>INDEX(calendar,ndx+2,1)</f>
        <v>45179</v>
      </c>
      <c r="D10" s="11"/>
      <c r="E10" s="11"/>
      <c r="F10" s="9"/>
      <c r="G10" s="10"/>
      <c r="H10" s="11">
        <f>INDEX(calendar,ndx+2,2)</f>
        <v>45180</v>
      </c>
      <c r="I10" s="11"/>
      <c r="J10" s="11"/>
      <c r="K10" s="9"/>
      <c r="L10" s="10"/>
      <c r="M10" s="11">
        <f>INDEX(calendar,ndx+2,3)</f>
        <v>45181</v>
      </c>
      <c r="N10" s="11"/>
      <c r="O10" s="11"/>
      <c r="P10" s="9"/>
      <c r="Q10" s="10"/>
      <c r="R10" s="11">
        <f>INDEX(calendar,ndx+2,4)</f>
        <v>45182</v>
      </c>
      <c r="S10" s="11"/>
      <c r="T10" s="11"/>
      <c r="U10" s="9"/>
      <c r="V10" s="10"/>
      <c r="W10" s="11">
        <f>INDEX(calendar,ndx+2,5)</f>
        <v>45183</v>
      </c>
      <c r="X10" s="11"/>
      <c r="Y10" s="11"/>
      <c r="Z10" s="9"/>
      <c r="AA10" s="10"/>
      <c r="AB10" s="11">
        <f>INDEX(calendar,ndx+2,6)</f>
        <v>45184</v>
      </c>
      <c r="AC10" s="11"/>
      <c r="AD10" s="11"/>
      <c r="AE10" s="9"/>
      <c r="AF10" s="10"/>
      <c r="AG10" s="11">
        <f>INDEX(calendar,ndx+2,7)</f>
        <v>45185</v>
      </c>
      <c r="AH10" s="11"/>
      <c r="AI10" s="11"/>
      <c r="AJ10" s="9"/>
    </row>
    <row r="11" spans="2:36" ht="59.25" customHeight="1" x14ac:dyDescent="0.3">
      <c r="B11" s="10"/>
      <c r="C11" s="12" t="s">
        <v>35</v>
      </c>
      <c r="D11" s="12"/>
      <c r="E11" s="12"/>
      <c r="F11" s="9"/>
      <c r="G11" s="10"/>
      <c r="H11" s="12"/>
      <c r="I11" s="12"/>
      <c r="J11" s="12"/>
      <c r="K11" s="9"/>
      <c r="L11" s="10"/>
      <c r="M11" s="99" t="s">
        <v>34</v>
      </c>
      <c r="N11" s="12"/>
      <c r="O11" s="12"/>
      <c r="P11" s="9"/>
      <c r="Q11" s="10"/>
      <c r="R11" s="12"/>
      <c r="S11" s="12"/>
      <c r="T11" s="12"/>
      <c r="U11" s="9"/>
      <c r="V11" s="10"/>
      <c r="W11" s="12"/>
      <c r="X11" s="12"/>
      <c r="Y11" s="12"/>
      <c r="Z11" s="9"/>
      <c r="AA11" s="10"/>
      <c r="AB11" s="12"/>
      <c r="AC11" s="12"/>
      <c r="AD11" s="12"/>
      <c r="AE11" s="9"/>
      <c r="AF11" s="10"/>
      <c r="AG11" s="12"/>
      <c r="AH11" s="12"/>
      <c r="AI11" s="12"/>
      <c r="AJ11" s="9"/>
    </row>
    <row r="12" spans="2:36" ht="24" customHeight="1" x14ac:dyDescent="0.3">
      <c r="B12" s="10"/>
      <c r="C12" s="11">
        <f>INDEX(calendar,ndx+3,1)</f>
        <v>45186</v>
      </c>
      <c r="D12" s="11"/>
      <c r="E12" s="11"/>
      <c r="F12" s="9"/>
      <c r="G12" s="10"/>
      <c r="H12" s="11">
        <f>INDEX(calendar,ndx+3,2)</f>
        <v>45187</v>
      </c>
      <c r="I12" s="11"/>
      <c r="J12" s="11"/>
      <c r="K12" s="9"/>
      <c r="L12" s="10"/>
      <c r="M12" s="11">
        <f>INDEX(calendar,ndx+3,3)</f>
        <v>45188</v>
      </c>
      <c r="N12" s="11"/>
      <c r="O12" s="11"/>
      <c r="P12" s="9"/>
      <c r="Q12" s="10"/>
      <c r="R12" s="11">
        <f>INDEX(calendar,ndx+3,4)</f>
        <v>45189</v>
      </c>
      <c r="S12" s="11"/>
      <c r="T12" s="11"/>
      <c r="U12" s="9"/>
      <c r="V12" s="10"/>
      <c r="W12" s="11">
        <f>INDEX(calendar,ndx+3,5)</f>
        <v>45190</v>
      </c>
      <c r="X12" s="11"/>
      <c r="Y12" s="11"/>
      <c r="Z12" s="9"/>
      <c r="AA12" s="10"/>
      <c r="AB12" s="11">
        <f>INDEX(calendar,ndx+3,6)</f>
        <v>45191</v>
      </c>
      <c r="AC12" s="11"/>
      <c r="AD12" s="11"/>
      <c r="AE12" s="9"/>
      <c r="AF12" s="10"/>
      <c r="AG12" s="11">
        <f>INDEX(calendar,ndx+3,7)</f>
        <v>45192</v>
      </c>
      <c r="AH12" s="11"/>
      <c r="AI12" s="11"/>
      <c r="AJ12" s="9"/>
    </row>
    <row r="13" spans="2:36" ht="59.25" customHeight="1" x14ac:dyDescent="0.3">
      <c r="B13" s="10"/>
      <c r="C13" s="12"/>
      <c r="D13" s="12"/>
      <c r="E13" s="12"/>
      <c r="F13" s="9"/>
      <c r="G13" s="10"/>
      <c r="H13" s="12" t="s">
        <v>41</v>
      </c>
      <c r="I13" s="12"/>
      <c r="J13" s="12"/>
      <c r="K13" s="9"/>
      <c r="L13" s="10"/>
      <c r="M13" s="12"/>
      <c r="N13" s="12"/>
      <c r="O13" s="12"/>
      <c r="P13" s="9"/>
      <c r="Q13" s="10"/>
      <c r="R13" s="12" t="s">
        <v>38</v>
      </c>
      <c r="S13" s="12"/>
      <c r="T13" s="12"/>
      <c r="U13" s="9"/>
      <c r="V13" s="10"/>
      <c r="W13" s="12"/>
      <c r="X13" s="12"/>
      <c r="Y13" s="12"/>
      <c r="Z13" s="9"/>
      <c r="AA13" s="10"/>
      <c r="AB13" s="12" t="s">
        <v>31</v>
      </c>
      <c r="AC13" s="12"/>
      <c r="AD13" s="12"/>
      <c r="AE13" s="9"/>
      <c r="AF13" s="10"/>
      <c r="AG13" s="12"/>
      <c r="AH13" s="12"/>
      <c r="AI13" s="12"/>
      <c r="AJ13" s="9"/>
    </row>
    <row r="14" spans="2:36" ht="24" customHeight="1" x14ac:dyDescent="0.3">
      <c r="B14" s="10"/>
      <c r="C14" s="11">
        <f>INDEX(calendar,ndx+4,1)</f>
        <v>45193</v>
      </c>
      <c r="D14" s="11"/>
      <c r="E14" s="11"/>
      <c r="F14" s="9"/>
      <c r="G14" s="10"/>
      <c r="H14" s="11">
        <f>INDEX(calendar,ndx+4,2)</f>
        <v>45194</v>
      </c>
      <c r="I14" s="11"/>
      <c r="J14" s="11"/>
      <c r="K14" s="9"/>
      <c r="L14" s="10"/>
      <c r="M14" s="11">
        <f>INDEX(calendar,ndx+4,3)</f>
        <v>45195</v>
      </c>
      <c r="N14" s="11"/>
      <c r="O14" s="11"/>
      <c r="P14" s="9"/>
      <c r="Q14" s="10"/>
      <c r="R14" s="11">
        <f>INDEX(calendar,ndx+4,4)</f>
        <v>45196</v>
      </c>
      <c r="S14" s="11"/>
      <c r="T14" s="11"/>
      <c r="U14" s="9"/>
      <c r="V14" s="10"/>
      <c r="W14" s="11">
        <f>INDEX(calendar,ndx+4,5)</f>
        <v>45197</v>
      </c>
      <c r="X14" s="11"/>
      <c r="Y14" s="11"/>
      <c r="Z14" s="9"/>
      <c r="AA14" s="10"/>
      <c r="AB14" s="11">
        <f>INDEX(calendar,ndx+4,6)</f>
        <v>45198</v>
      </c>
      <c r="AC14" s="11"/>
      <c r="AD14" s="11"/>
      <c r="AE14" s="9"/>
      <c r="AF14" s="10"/>
      <c r="AG14" s="11">
        <f>INDEX(calendar,ndx+4,7)</f>
        <v>45199</v>
      </c>
      <c r="AH14" s="11"/>
      <c r="AI14" s="11"/>
      <c r="AJ14" s="9"/>
    </row>
    <row r="15" spans="2:36" ht="59.25" customHeight="1" x14ac:dyDescent="0.3">
      <c r="B15" s="10"/>
      <c r="C15" s="12"/>
      <c r="D15" s="12"/>
      <c r="E15" s="12"/>
      <c r="F15" s="9"/>
      <c r="G15" s="10"/>
      <c r="H15" s="12" t="s">
        <v>33</v>
      </c>
      <c r="I15" s="12"/>
      <c r="J15" s="12"/>
      <c r="K15" s="9"/>
      <c r="L15" s="10"/>
      <c r="M15" s="12"/>
      <c r="N15" s="12"/>
      <c r="O15" s="12"/>
      <c r="P15" s="9"/>
      <c r="Q15" s="10"/>
      <c r="R15" s="12"/>
      <c r="S15" s="12"/>
      <c r="T15" s="12"/>
      <c r="U15" s="9"/>
      <c r="V15" s="10"/>
      <c r="W15" s="12" t="s">
        <v>40</v>
      </c>
      <c r="X15" s="12"/>
      <c r="Y15" s="12"/>
      <c r="Z15" s="9"/>
      <c r="AA15" s="10"/>
      <c r="AB15" s="12" t="s">
        <v>32</v>
      </c>
      <c r="AC15" s="12"/>
      <c r="AD15" s="12"/>
      <c r="AE15" s="9"/>
      <c r="AF15" s="10"/>
      <c r="AG15" s="12"/>
      <c r="AH15" s="12"/>
      <c r="AI15" s="12"/>
      <c r="AJ15" s="9"/>
    </row>
    <row r="16" spans="2:36" ht="24" customHeight="1" x14ac:dyDescent="0.3">
      <c r="B16" s="10"/>
      <c r="C16" s="11">
        <f>INDEX(calendar,ndx+5,1)</f>
        <v>45200</v>
      </c>
      <c r="D16" s="11"/>
      <c r="E16" s="11"/>
      <c r="F16" s="9"/>
      <c r="G16" s="10"/>
      <c r="H16" s="11">
        <f>INDEX(calendar,ndx+5,2)</f>
        <v>45201</v>
      </c>
      <c r="I16" s="11"/>
      <c r="J16" s="11"/>
      <c r="K16" s="9"/>
      <c r="L16" s="10"/>
      <c r="M16" s="11">
        <f>INDEX(calendar,ndx+5,3)</f>
        <v>45202</v>
      </c>
      <c r="N16" s="11"/>
      <c r="O16" s="11"/>
      <c r="P16" s="9"/>
      <c r="Q16" s="10"/>
      <c r="R16" s="11">
        <f>INDEX(calendar,ndx+5,4)</f>
        <v>45203</v>
      </c>
      <c r="S16" s="11"/>
      <c r="T16" s="11"/>
      <c r="U16" s="9"/>
      <c r="V16" s="10"/>
      <c r="W16" s="11">
        <f>INDEX(calendar,ndx+5,5)</f>
        <v>45204</v>
      </c>
      <c r="X16" s="11"/>
      <c r="Y16" s="11"/>
      <c r="Z16" s="9"/>
      <c r="AA16" s="10"/>
      <c r="AB16" s="11">
        <f>INDEX(calendar,ndx+5,6)</f>
        <v>45205</v>
      </c>
      <c r="AC16" s="11"/>
      <c r="AD16" s="11"/>
      <c r="AE16" s="9"/>
      <c r="AF16" s="10"/>
      <c r="AG16" s="11">
        <f>INDEX(calendar,ndx+5,7)</f>
        <v>45206</v>
      </c>
      <c r="AH16" s="11"/>
      <c r="AI16" s="11"/>
      <c r="AJ16" s="9"/>
    </row>
    <row r="17" spans="2:36" ht="59.25" customHeight="1" x14ac:dyDescent="0.3">
      <c r="B17" s="10"/>
      <c r="C17" s="13"/>
      <c r="D17" s="13"/>
      <c r="E17" s="13"/>
      <c r="F17" s="9"/>
      <c r="G17" s="10"/>
      <c r="H17" s="13"/>
      <c r="I17" s="13"/>
      <c r="J17" s="13"/>
      <c r="K17" s="9"/>
      <c r="L17" s="10"/>
      <c r="M17" s="13"/>
      <c r="N17" s="13"/>
      <c r="O17" s="13"/>
      <c r="P17" s="9"/>
      <c r="Q17" s="10"/>
      <c r="R17" s="13"/>
      <c r="S17" s="13"/>
      <c r="T17" s="13"/>
      <c r="U17" s="9"/>
      <c r="V17" s="10"/>
      <c r="W17" s="13"/>
      <c r="X17" s="13"/>
      <c r="Y17" s="13"/>
      <c r="Z17" s="9"/>
      <c r="AA17" s="10"/>
      <c r="AB17" s="13"/>
      <c r="AC17" s="13"/>
      <c r="AD17" s="13"/>
      <c r="AE17" s="9"/>
      <c r="AF17" s="10"/>
      <c r="AG17" s="13" t="s">
        <v>6</v>
      </c>
      <c r="AH17" s="13"/>
      <c r="AI17" s="13"/>
      <c r="AJ17" s="9"/>
    </row>
    <row r="18" spans="2:36" ht="21.75" customHeight="1" x14ac:dyDescent="0.3">
      <c r="B18" s="14"/>
      <c r="C18" s="73" t="s">
        <v>2</v>
      </c>
      <c r="D18" s="31"/>
      <c r="AJ18" s="3"/>
    </row>
    <row r="19" spans="2:36" ht="21.75" customHeight="1" x14ac:dyDescent="0.3">
      <c r="B19" s="2"/>
      <c r="AJ19" s="3"/>
    </row>
    <row r="20" spans="2:36" ht="21.75" customHeight="1" x14ac:dyDescent="0.3">
      <c r="B20" s="2"/>
      <c r="AJ20" s="3"/>
    </row>
    <row r="21" spans="2:36" ht="21.75" customHeight="1" x14ac:dyDescent="0.3">
      <c r="B21" s="4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6"/>
    </row>
  </sheetData>
  <dataConsolidate/>
  <mergeCells count="10">
    <mergeCell ref="V5:Z5"/>
    <mergeCell ref="AA5:AE5"/>
    <mergeCell ref="AF5:AJ5"/>
    <mergeCell ref="B2:H2"/>
    <mergeCell ref="J2:M2"/>
    <mergeCell ref="O2:S2"/>
    <mergeCell ref="B5:F5"/>
    <mergeCell ref="G5:K5"/>
    <mergeCell ref="L5:P5"/>
    <mergeCell ref="Q5:U5"/>
  </mergeCells>
  <conditionalFormatting sqref="B5:AF5">
    <cfRule type="expression" dxfId="37" priority="52">
      <formula>(WEEKDAY(B5)=1)+(WEEKDAY(B5)=7)</formula>
    </cfRule>
  </conditionalFormatting>
  <conditionalFormatting sqref="B6:AJ8">
    <cfRule type="expression" dxfId="36" priority="39">
      <formula>MonthToDisplayNumber&lt;&gt;MONTH(B6)</formula>
    </cfRule>
  </conditionalFormatting>
  <conditionalFormatting sqref="B9:AJ9">
    <cfRule type="expression" dxfId="35" priority="63">
      <formula>MonthToDisplayNumber&lt;&gt;MONTH(B9)</formula>
    </cfRule>
  </conditionalFormatting>
  <conditionalFormatting sqref="B11:AJ11">
    <cfRule type="expression" dxfId="34" priority="62">
      <formula>MonthToDisplayNumber&lt;&gt;MONTH(B11)</formula>
    </cfRule>
  </conditionalFormatting>
  <conditionalFormatting sqref="B13:AJ13">
    <cfRule type="expression" dxfId="33" priority="61">
      <formula>MonthToDisplayNumber&lt;&gt;MONTH(B13)</formula>
    </cfRule>
  </conditionalFormatting>
  <conditionalFormatting sqref="B14:AJ14">
    <cfRule type="expression" dxfId="32" priority="26">
      <formula>MonthToDisplayNumber&lt;&gt;MONTH(B14)</formula>
    </cfRule>
  </conditionalFormatting>
  <conditionalFormatting sqref="B15:AJ15">
    <cfRule type="expression" dxfId="31" priority="60">
      <formula>MonthToDisplayNumber&lt;&gt;MONTH(B15)</formula>
    </cfRule>
  </conditionalFormatting>
  <conditionalFormatting sqref="B16:AJ16">
    <cfRule type="expression" dxfId="30" priority="13">
      <formula>MonthToDisplayNumber&lt;&gt;MONTH(B16)</formula>
    </cfRule>
  </conditionalFormatting>
  <conditionalFormatting sqref="B17:AJ17">
    <cfRule type="expression" dxfId="29" priority="1">
      <formula>MonthToDisplayNumber&lt;&gt;MONTH(B17)</formula>
    </cfRule>
  </conditionalFormatting>
  <printOptions horizontalCentered="1" verticalCentered="1"/>
  <pageMargins left="0.45" right="0.45" top="0.4" bottom="0.5" header="0.3" footer="0.3"/>
  <pageSetup scale="7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37</vt:i4>
      </vt:variant>
    </vt:vector>
  </HeadingPairs>
  <TitlesOfParts>
    <vt:vector size="49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DayToStart</vt:lpstr>
      <vt:lpstr>'1'!MonthToDisplay</vt:lpstr>
      <vt:lpstr>'10'!MonthToDisplay</vt:lpstr>
      <vt:lpstr>'11'!MonthToDisplay</vt:lpstr>
      <vt:lpstr>'12'!MonthToDisplay</vt:lpstr>
      <vt:lpstr>'2'!MonthToDisplay</vt:lpstr>
      <vt:lpstr>'3'!MonthToDisplay</vt:lpstr>
      <vt:lpstr>'4'!MonthToDisplay</vt:lpstr>
      <vt:lpstr>'5'!MonthToDisplay</vt:lpstr>
      <vt:lpstr>'6'!MonthToDisplay</vt:lpstr>
      <vt:lpstr>'7'!MonthToDisplay</vt:lpstr>
      <vt:lpstr>'8'!MonthToDisplay</vt:lpstr>
      <vt:lpstr>'9'!MonthToDisplay</vt:lpstr>
      <vt:lpstr>'1'!Print_Area</vt:lpstr>
      <vt:lpstr>'10'!Print_Area</vt:lpstr>
      <vt:lpstr>'11'!Print_Area</vt:lpstr>
      <vt:lpstr>'12'!Print_Area</vt:lpstr>
      <vt:lpstr>'2'!Print_Area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'1'!YearToDisplay</vt:lpstr>
      <vt:lpstr>'10'!YearToDisplay</vt:lpstr>
      <vt:lpstr>'11'!YearToDisplay</vt:lpstr>
      <vt:lpstr>'12'!YearToDisplay</vt:lpstr>
      <vt:lpstr>'2'!YearToDisplay</vt:lpstr>
      <vt:lpstr>'3'!YearToDisplay</vt:lpstr>
      <vt:lpstr>'4'!YearToDisplay</vt:lpstr>
      <vt:lpstr>'5'!YearToDisplay</vt:lpstr>
      <vt:lpstr>'6'!YearToDisplay</vt:lpstr>
      <vt:lpstr>'7'!YearToDisplay</vt:lpstr>
      <vt:lpstr>'8'!YearToDisplay</vt:lpstr>
      <vt:lpstr>'9'!YearToDisplay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Marshell Spears</dc:creator>
  <cp:lastModifiedBy>Marshell Spears</cp:lastModifiedBy>
  <cp:lastPrinted>2023-08-01T17:23:58Z</cp:lastPrinted>
  <dcterms:created xsi:type="dcterms:W3CDTF">2015-07-10T20:20:36Z</dcterms:created>
  <dcterms:modified xsi:type="dcterms:W3CDTF">2023-08-01T17:24:16Z</dcterms:modified>
</cp:coreProperties>
</file>